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as\Documents\MOTOAUTO STORE\"/>
    </mc:Choice>
  </mc:AlternateContent>
  <xr:revisionPtr revIDLastSave="0" documentId="13_ncr:1_{146BF989-9AA2-45AB-AABE-561B3CFF2629}" xr6:coauthVersionLast="47" xr6:coauthVersionMax="47" xr10:uidLastSave="{00000000-0000-0000-0000-000000000000}"/>
  <bookViews>
    <workbookView xWindow="28680" yWindow="-120" windowWidth="25440" windowHeight="15270" tabRatio="848" firstSheet="2" activeTab="10" xr2:uid="{9B9432D8-E433-44D3-8C85-1CC3A98D0C49}"/>
  </bookViews>
  <sheets>
    <sheet name="BD_2024_OPERATIVO" sheetId="1" r:id="rId1"/>
    <sheet name="ADMINISTRADORES" sheetId="2" r:id="rId2"/>
    <sheet name="ASESOR_VM" sheetId="3" r:id="rId3"/>
    <sheet name="ASESOR_VR" sheetId="4" r:id="rId4"/>
    <sheet name="COORD_ST" sheetId="6" r:id="rId5"/>
    <sheet name="TÉCNICOS" sheetId="7" r:id="rId6"/>
    <sheet name="CONTABLA" sheetId="5" r:id="rId7"/>
    <sheet name="JEFATURAS" sheetId="8" r:id="rId8"/>
    <sheet name="OPERATIVOS" sheetId="9" r:id="rId9"/>
    <sheet name="COMPARATIVO" sheetId="10" r:id="rId10"/>
    <sheet name="INFORME" sheetId="11" r:id="rId11"/>
  </sheets>
  <definedNames>
    <definedName name="_xlnm._FilterDatabase" localSheetId="0" hidden="1">BD_2024_OPERATIVO!$A$2:$AP$68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4" i="1" l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J84" i="1"/>
  <c r="G11" i="10"/>
  <c r="H11" i="10"/>
  <c r="I11" i="10"/>
  <c r="L11" i="10" s="1"/>
  <c r="AI22" i="9"/>
  <c r="AH22" i="9"/>
  <c r="AG22" i="9"/>
  <c r="AF22" i="9"/>
  <c r="F11" i="10" s="1"/>
  <c r="AE22" i="9"/>
  <c r="E11" i="10" s="1"/>
  <c r="AD22" i="9"/>
  <c r="D11" i="10" s="1"/>
  <c r="AA22" i="9"/>
  <c r="Z22" i="9"/>
  <c r="Y22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G10" i="10"/>
  <c r="H10" i="10"/>
  <c r="D10" i="10"/>
  <c r="AI22" i="8"/>
  <c r="I10" i="10" s="1"/>
  <c r="L10" i="10" s="1"/>
  <c r="AH22" i="8"/>
  <c r="AG22" i="8"/>
  <c r="AF22" i="8"/>
  <c r="F10" i="10" s="1"/>
  <c r="AE22" i="8"/>
  <c r="E10" i="10" s="1"/>
  <c r="AD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E9" i="10"/>
  <c r="AI22" i="5"/>
  <c r="I9" i="10" s="1"/>
  <c r="L9" i="10" s="1"/>
  <c r="AH22" i="5"/>
  <c r="H9" i="10" s="1"/>
  <c r="AG22" i="5"/>
  <c r="G9" i="10" s="1"/>
  <c r="AF22" i="5"/>
  <c r="F9" i="10" s="1"/>
  <c r="AE22" i="5"/>
  <c r="AD22" i="5"/>
  <c r="D9" i="10" s="1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G8" i="10"/>
  <c r="D8" i="10"/>
  <c r="AI22" i="7"/>
  <c r="I8" i="10" s="1"/>
  <c r="L8" i="10" s="1"/>
  <c r="AH22" i="7"/>
  <c r="H8" i="10" s="1"/>
  <c r="AG22" i="7"/>
  <c r="AF22" i="7"/>
  <c r="F8" i="10" s="1"/>
  <c r="AE22" i="7"/>
  <c r="E8" i="10" s="1"/>
  <c r="AD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AA22" i="7"/>
  <c r="K22" i="7"/>
  <c r="J22" i="7"/>
  <c r="G7" i="10"/>
  <c r="H7" i="10"/>
  <c r="I7" i="10"/>
  <c r="L7" i="10" s="1"/>
  <c r="AI18" i="6"/>
  <c r="AH18" i="6"/>
  <c r="AG18" i="6"/>
  <c r="AF18" i="6"/>
  <c r="F7" i="10" s="1"/>
  <c r="AE18" i="6"/>
  <c r="E7" i="10" s="1"/>
  <c r="AD18" i="6"/>
  <c r="D7" i="10" s="1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G6" i="10"/>
  <c r="H6" i="10"/>
  <c r="D6" i="10"/>
  <c r="AI18" i="4"/>
  <c r="I6" i="10" s="1"/>
  <c r="L6" i="10" s="1"/>
  <c r="AH18" i="4"/>
  <c r="AG18" i="4"/>
  <c r="AF18" i="4"/>
  <c r="F6" i="10" s="1"/>
  <c r="AE18" i="4"/>
  <c r="E6" i="10" s="1"/>
  <c r="AD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E5" i="10"/>
  <c r="AI18" i="3"/>
  <c r="I5" i="10" s="1"/>
  <c r="L5" i="10" s="1"/>
  <c r="AH18" i="3"/>
  <c r="H5" i="10" s="1"/>
  <c r="AG18" i="3"/>
  <c r="G5" i="10" s="1"/>
  <c r="AF18" i="3"/>
  <c r="F5" i="10" s="1"/>
  <c r="AE18" i="3"/>
  <c r="AD18" i="3"/>
  <c r="D5" i="10" s="1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AE18" i="2"/>
  <c r="E4" i="10" s="1"/>
  <c r="AF18" i="2"/>
  <c r="F4" i="10" s="1"/>
  <c r="AG18" i="2"/>
  <c r="G4" i="10" s="1"/>
  <c r="AH18" i="2"/>
  <c r="H4" i="10" s="1"/>
  <c r="AI18" i="2"/>
  <c r="I4" i="10" s="1"/>
  <c r="L4" i="10" s="1"/>
  <c r="AD18" i="2"/>
  <c r="D4" i="10" s="1"/>
  <c r="D12" i="10" s="1"/>
  <c r="N4" i="10" s="1"/>
  <c r="AB56" i="1"/>
  <c r="AB57" i="1"/>
  <c r="AB58" i="1"/>
  <c r="AB59" i="1"/>
  <c r="I12" i="10" l="1"/>
  <c r="H12" i="10"/>
  <c r="N8" i="10" s="1"/>
  <c r="G12" i="10"/>
  <c r="N7" i="10" s="1"/>
  <c r="F12" i="10"/>
  <c r="N6" i="10" s="1"/>
  <c r="E12" i="10"/>
  <c r="N5" i="10" s="1"/>
</calcChain>
</file>

<file path=xl/sharedStrings.xml><?xml version="1.0" encoding="utf-8"?>
<sst xmlns="http://schemas.openxmlformats.org/spreadsheetml/2006/main" count="1234" uniqueCount="282">
  <si>
    <t>Id</t>
  </si>
  <si>
    <t>Published</t>
  </si>
  <si>
    <t>Created</t>
  </si>
  <si>
    <t>Created at</t>
  </si>
  <si>
    <t>Nombre del jefe evaluador</t>
  </si>
  <si>
    <t>Nombre del trabajador</t>
  </si>
  <si>
    <t>Fecha</t>
  </si>
  <si>
    <t>1.1.	Se dirige a sus compa?eros de trabajo, jefes, visitantes, clientes, proveedores, entre otros, de manera respetuosa y amable, promoviendo un buen clima organizacional.</t>
  </si>
  <si>
    <t>1.2.	Soluciona los conflictos de manera armónico, escucha y es flexible las posibles soluciones,</t>
  </si>
  <si>
    <t>1.3.	Expresa sus ideas de manera clara, aportando soluciones a las dificultades que se presentan.</t>
  </si>
  <si>
    <t>1.4.	Se muestra con buena disposición, colaboración y atención a las tareas encomendadas, demostrando sentido de pertenecía y empatía por el trabajo de lo demás.</t>
  </si>
  <si>
    <t>2.1.	Desarrolla sus actividades de manera organizada, lógica y trazable, permitiendo consulta de la información de manera rápida y precisa</t>
  </si>
  <si>
    <t>2.2.	No requiere supervisión de las actividades, ejecutándolas con el mínimo de errores posibles, evitando reprocesos.</t>
  </si>
  <si>
    <t>3.1.	Toma la iniciativa para llevar a cabo planes de acción orientados a mejorar y optimizar las actividades permitiendo lograr objetivos de manera eficaz</t>
  </si>
  <si>
    <t>3.2	Desarrolla las actividades permitiendo una interacción fluida con los integrantes de su equipo orientadas al cumplimiento de objetivos</t>
  </si>
  <si>
    <t>3.3.	Promueve procesos de innovación para mejorar continuamente las actividades</t>
  </si>
  <si>
    <t>4.1.	Utiliza de manera eficiente y razonable los recursos disponibles, evitando desperdicios.</t>
  </si>
  <si>
    <t xml:space="preserve">4.2.	Reconoce las consecuencias de no hacer bien el trabajo, de tal manera que toma en cuenta los controles definidos para evitar la materialización de los riesgos. </t>
  </si>
  <si>
    <t>4.3.	Suministra la información solicitada de manera diligente, da contestación a solicitudes realizadas por correos electrónicos y otros medios de comunicación de manera efectiva.</t>
  </si>
  <si>
    <t>5.1.	Atiende los requerimientos del SGI – Sistema de Gestión Integrado – de manera oportuna y con la calidad de información esperada. (informes, registro de indicadores, acciones, revisión y actualización de riesgos, revisión documental</t>
  </si>
  <si>
    <t>5.2.	Participa en procesos de capacitación, formación y entrenamiento a los cuales ha sido invitado.</t>
  </si>
  <si>
    <t>5.3.	Hace uso adecuado de la información documentada, evitando el uso de documentos obsoletos.</t>
  </si>
  <si>
    <t>5.4.	Conoce los procedimientos y demás documentación que deben dar cumplimiento para el desarrollo de sus labores.</t>
  </si>
  <si>
    <t>5.5.	Realizar pausas activas durante la jornada laboral; así como reporte inmediato de situaciones de riesgo que puedan generar accidentes de trabajo o enfermedades laborales.</t>
  </si>
  <si>
    <t>5.6.	Da cumplimiento a los lineamientos del SGI, (horarios de trabajo,  uso de EPP, uso de dotación, políticas, actividades de prevención de ATEL, acoso laboral, consumo de alcohol y drogas, seguridad vial, entre otros).</t>
  </si>
  <si>
    <t>Ampliación de información o justificación de los resultados</t>
  </si>
  <si>
    <t>Relacione los compromisos adquiridos con la organización</t>
  </si>
  <si>
    <t>Actitud de servicio</t>
  </si>
  <si>
    <t>Orientación al detalle</t>
  </si>
  <si>
    <t>Obtencion de resultados</t>
  </si>
  <si>
    <t>Liderazgo</t>
  </si>
  <si>
    <t>Compromiso con el SGI</t>
  </si>
  <si>
    <t>PUNTAJE OBTENIDO</t>
  </si>
  <si>
    <t>IP Address</t>
  </si>
  <si>
    <t xml:space="preserve">Modified </t>
  </si>
  <si>
    <t>LUIS GABRIEL BARRETO CARDOZO / 11228585 / ADMINISTRADOR DE PUNTO DE VENTA</t>
  </si>
  <si>
    <t>04.09.2024</t>
  </si>
  <si>
    <t>Es una persona integra, la cual siempre esta a a la disposición de aprender  y atender todas las solicitudes de mejoras.</t>
  </si>
  <si>
    <t>El compromiso es de mantener los números de  ventas en lo mas alto posible</t>
  </si>
  <si>
    <t>190.144.57.45</t>
  </si>
  <si>
    <t xml:space="preserve">Es una persona dispuesta atender todas las indicaciones requeridas </t>
  </si>
  <si>
    <t xml:space="preserve">Buscaremos cumplir con los indicadores requeridos </t>
  </si>
  <si>
    <t>JOHAN NICOLAS ZORRO PASTRAN / 1018510089 / COORDINADOR DE TALLER</t>
  </si>
  <si>
    <t>Es una persona dispuesta atender todas las solicitudes y a cumplir con los procesos</t>
  </si>
  <si>
    <t xml:space="preserve">Buscar cumplir con el presupuesto requerido </t>
  </si>
  <si>
    <t>Es una persona dispuesta a realizar sus labores</t>
  </si>
  <si>
    <t xml:space="preserve">Buscar generar el cumplimiento requerido </t>
  </si>
  <si>
    <t>JHON WILMER RAMIREZ RODRIGUEZ / 1069758590 / ADMINISTRADOR DE PUNTO DE VENTA</t>
  </si>
  <si>
    <t>191.156.58.104</t>
  </si>
  <si>
    <t>190.147.23.79</t>
  </si>
  <si>
    <t>OSCAR EDUARDO RENGIFO LEBAZA / 1082774975 / ADMINISTRADOR DE PUNTO DE VENTA</t>
  </si>
  <si>
    <t xml:space="preserve">   * sin objeciones</t>
  </si>
  <si>
    <t xml:space="preserve">     * me comprometo con el mejoramiento, de los ítems de bajo puntaje </t>
  </si>
  <si>
    <t>186.28.141.8</t>
  </si>
  <si>
    <t xml:space="preserve">   mejorar los ítems de baja puntuación </t>
  </si>
  <si>
    <t>05.09.2024</t>
  </si>
  <si>
    <t>191.95.51.122</t>
  </si>
  <si>
    <t>MERY YURANY ROJAS RAMIREZ / 1032364628 / ADMINISTRADOR DE PUNTO DE VENTA</t>
  </si>
  <si>
    <t>10.09.2024</t>
  </si>
  <si>
    <t xml:space="preserve">se compromete a  mejorar su resultado de facturación de motocicletas  </t>
  </si>
  <si>
    <t>190.84.212.68</t>
  </si>
  <si>
    <t xml:space="preserve">es una persona comprometida con sus labores </t>
  </si>
  <si>
    <t>YUDI MARCELA GUERRERO  / 1030580065 / ADMINISTRADOR DE PUNTO DE VENTA</t>
  </si>
  <si>
    <t>Asesora presenta muy buena disposicion, organizacion y cumple con sus deberes.</t>
  </si>
  <si>
    <t xml:space="preserve">Continua mejora para poder cumplir con objetivos </t>
  </si>
  <si>
    <t>190.145.28.245</t>
  </si>
  <si>
    <t xml:space="preserve">Cumple con los objetivos solicitados </t>
  </si>
  <si>
    <t xml:space="preserve">es una persona muy comprometida y muy responsable en sus labores </t>
  </si>
  <si>
    <t>cumple con lo establecido y siempre busca la mejora</t>
  </si>
  <si>
    <t>Seguir capacitandose para dar cada dia un mejor desempe?o</t>
  </si>
  <si>
    <t>Presenta dificulatades para realizar algunas labores pertenecientes a su cargo</t>
  </si>
  <si>
    <t xml:space="preserve">mejorar y buscar un equilibrio para no afectar la compa?ia </t>
  </si>
  <si>
    <t>BRAYAN ESTIVEN BAQUERO SOLANO / 1030670625 / COORDINADOR DE TALLER</t>
  </si>
  <si>
    <t>11.09.2024</t>
  </si>
  <si>
    <t>190.144.57.93</t>
  </si>
  <si>
    <t>191.156.59.202</t>
  </si>
  <si>
    <t>No tengo ninguna queja con el trabajo prestado</t>
  </si>
  <si>
    <t>JULIAN ENRIQUE JAIMES ARROYO / 1019048954 / ADMINISTRADOR DE PUNTO DE VENTA</t>
  </si>
  <si>
    <t>n/a</t>
  </si>
  <si>
    <t>el asesor se compromete a mejorar las posibles falencias presentadas.</t>
  </si>
  <si>
    <t>190.147.228.63</t>
  </si>
  <si>
    <t>CHRISTIAN ANDREI AROSA ARCINIEGAS / 1018478464 / COORDINADOR DE TALLER</t>
  </si>
  <si>
    <t>186.28.160.143</t>
  </si>
  <si>
    <t>N/a</t>
  </si>
  <si>
    <t xml:space="preserve">Mejorar cumplimiento del logro y metas propuestas </t>
  </si>
  <si>
    <t xml:space="preserve">Mejorar sus horarios </t>
  </si>
  <si>
    <t xml:space="preserve">Se compromete a mejorar en sus horarios </t>
  </si>
  <si>
    <t xml:space="preserve">Mejorar desempe?o en cuanto a los horarios </t>
  </si>
  <si>
    <t xml:space="preserve">Mejorar horarios </t>
  </si>
  <si>
    <t xml:space="preserve">Desarrolla sus actividades de forma responsable y dentro de los tiempos solicitados </t>
  </si>
  <si>
    <t xml:space="preserve">El técnico tiene mucho compromiso por la empresa y trabajo </t>
  </si>
  <si>
    <t xml:space="preserve">Conocimiento, cursos y experiencias </t>
  </si>
  <si>
    <t>FRANCISCO JAVIER STEVENS QUINTERO / 1010188170 / DIRECTOR COMERCIAL</t>
  </si>
  <si>
    <t>compromiso de alicar mejora continua en todos los  procesos de la organizacion</t>
  </si>
  <si>
    <t xml:space="preserve">cumplimiento presupuestos  orden y control del punto de venta ejecucion y mejora continua en todas las areas </t>
  </si>
  <si>
    <t>JUAN PABLO GAMBOA MARTINEZ / 79949372 / ADMINISTRADOR DE PUNTO DE VENTA</t>
  </si>
  <si>
    <t>12.09.2024</t>
  </si>
  <si>
    <t xml:space="preserve">Compromiso de realizar los procesos de acuerdo a lineamientos establecidos por la compa?ía, compromiso adquirido en cumplimiento de horarios uso de uniforme </t>
  </si>
  <si>
    <t xml:space="preserve">Uso adecuado del uniforme, cumplimiento de horarios ?, búsqueda de fortalecimiento de habilidades en cierre de negocios más efectividad, mejorar en cifras de presupuestos </t>
  </si>
  <si>
    <t xml:space="preserve">Asesores de repuestos con muy buena disposición a realizar trabajos establecidos por la organización, disponibilidad de aprendizajes realizando capacitaciones virtuales </t>
  </si>
  <si>
    <t>Compromiso adquirido de llevar a cabo mas capacitaciónes en cuanto a su labor ya que esta Requiere de continuidad en el aprendizaje diario.</t>
  </si>
  <si>
    <t xml:space="preserve">Coordinador de servicios realizando su función, parámetros establecidos por la compa?ía, comprometido en realizarla llevando a cabo los estándares de calidad, buena disposición en horarios y trabajos realizados </t>
  </si>
  <si>
    <t xml:space="preserve">Compromiso, con la continua capacitación de procesos establecidos por el proveedor incolmotos en realizarlas para brindar una excelencia en las respectivas labores realizadas </t>
  </si>
  <si>
    <t xml:space="preserve">Técnico el cual presenta buena disposición, para realizar su labor comprometido en sus tareas y brindar al cliente una experiencia de buen servicio, conocimiento de sus labores y en continuo proceso de aprendizaje </t>
  </si>
  <si>
    <t xml:space="preserve">Realizar y llevar a cabo mas capacitaciónes que generen mejores conocimientos en su labor, realizar observaciones de mejoras y ser una peronas más comunicativa para expresar sus ideas y compromiso </t>
  </si>
  <si>
    <t xml:space="preserve">Mejora continua en todos los procesos </t>
  </si>
  <si>
    <t xml:space="preserve">Cumplimiento de presupuesto  Orden y control pdv Mejora continua en todos los procesos de la compa?ía </t>
  </si>
  <si>
    <t>191.95.52.173</t>
  </si>
  <si>
    <t>SERGIO DAVID SUAREZ ROMERO / 1013663385 / JEFE DE SERVICIO TECNICO</t>
  </si>
  <si>
    <t>191.156.181.50</t>
  </si>
  <si>
    <t xml:space="preserve">. Mejora continua en servicio al cliente . Ejecución de presupuestos  . </t>
  </si>
  <si>
    <t xml:space="preserve">. Ejecución de presupuestos  . Mantener  a nivel el NPS - encuestas de satisfacción </t>
  </si>
  <si>
    <t>FREDY MAURICIO CAMPOS VILLAMIZAR / 79214566 / COORDINADOR DE TALLER</t>
  </si>
  <si>
    <t xml:space="preserve">Sin comentarios </t>
  </si>
  <si>
    <t>181.62.4.217</t>
  </si>
  <si>
    <t>16.09.2024</t>
  </si>
  <si>
    <t xml:space="preserve">Aplicar mejora continua en todos los procesos </t>
  </si>
  <si>
    <t xml:space="preserve">Cumplimiento de presupuestos  Aplicar mejora continua en todos los procesos </t>
  </si>
  <si>
    <t>191.95.48.221</t>
  </si>
  <si>
    <t xml:space="preserve">Cumplimiento de objetivos y presupuestos  Seguimiento en todas las áreas  Aplicar mejora continua en todos los procesos y áreas </t>
  </si>
  <si>
    <t>191.95.55.49</t>
  </si>
  <si>
    <t xml:space="preserve">Mejora continua </t>
  </si>
  <si>
    <t xml:space="preserve">Cumplimiento de objetivos y presupuestos  Seguimiento en todas las áreas </t>
  </si>
  <si>
    <t xml:space="preserve">Cumplimiento de objetivos y presupuestos  Seguimiento en todas las áreas  Aplicar mejora continua en todas las áreas </t>
  </si>
  <si>
    <t>17.09.2024</t>
  </si>
  <si>
    <t>186.102.43.245</t>
  </si>
  <si>
    <t>DIXON FABIAN RAMIREZ MUNOZ / 1022943489 / JEFE DE CONTABILIDAD</t>
  </si>
  <si>
    <t>19.09.2024</t>
  </si>
  <si>
    <t xml:space="preserve">- Se requiere mas oportunidad en la revisión de los cierres de caja .  - Es importante que se hagan pausas activas.  - Es importante que aporten ideas para mejorar los procesos bajo su cargo.  </t>
  </si>
  <si>
    <t>ALEXANDER  CELIS PENAGOS / 80009669 / JEFE DE COMPRAS</t>
  </si>
  <si>
    <t>20.09.2024</t>
  </si>
  <si>
    <t>HENRY MAURICIO VALDERRAMA GARZON / 80857910 / GERENTE GENERAL</t>
  </si>
  <si>
    <t>24.10.2024</t>
  </si>
  <si>
    <t>Ventas por debajo de lo esperado en puntos clave; bajo desempe?o de asesores comerciales.  Cambios en el comportamiento del mercado y baja motivación en el equipo de ventas.</t>
  </si>
  <si>
    <t>186.31.77.176</t>
  </si>
  <si>
    <t>Desabastecimiento de repuestos y productos en varias sedes, falta de coordinación en traslados.  Falta de previsión en la planificación de compras y problemas logísticos con proveedores.</t>
  </si>
  <si>
    <t>Mejorar la previsión de compras, coordinar mejor los traslados y optimizar los contratos con proveedores.</t>
  </si>
  <si>
    <t>Fallos recurrentes en el sistema ERP, problemas de conectividad en varias sedes.</t>
  </si>
  <si>
    <t>Actualización de equipos, mejora en el soporte técnico y plan de mantenimiento preventivo.</t>
  </si>
  <si>
    <t>Se puede mejorar los tiempos de entrega y presentación de informes financieros, y  balances contables.</t>
  </si>
  <si>
    <t>Implementar un calendario riguroso de cierre contable, mejorar la coordinación interdepartamental.</t>
  </si>
  <si>
    <t>Alta rotación de personal, conflictos laborales sin resolver, insuficiente formación y desarrollo de talento.</t>
  </si>
  <si>
    <t>Falta de políticas de retención y desarrollo, clima organizacional débil.  Revisar políticas de retención, establecer un plan de formación continua y mejorar el clima laboral.</t>
  </si>
  <si>
    <t>Novedades en la disponibilidad de herramientas para el desarrollo de los servicios ´técnicos</t>
  </si>
  <si>
    <t xml:space="preserve">Falta de recursos técnicos y problemas en la gestión de repuestos y herramientas. </t>
  </si>
  <si>
    <t xml:space="preserve">LUZ MERY INFANTE BOLIVAR </t>
  </si>
  <si>
    <t xml:space="preserve"> ASESOR COMERCIAL EN VENTA DE MOTOCICLETAS</t>
  </si>
  <si>
    <t xml:space="preserve">JEISSON STEVEN GUTIERREZ CHITIVA </t>
  </si>
  <si>
    <t xml:space="preserve"> ASESOR COMERCIAL EN VENTA DE REPUESTOS</t>
  </si>
  <si>
    <t xml:space="preserve">JOHAN NICOLAS ZORRO PASTRAN </t>
  </si>
  <si>
    <t xml:space="preserve"> COORDINADOR DE TALLER</t>
  </si>
  <si>
    <t xml:space="preserve">MARCO AURELIO SALGUERO IBANEZ </t>
  </si>
  <si>
    <t xml:space="preserve"> TECNICO EN MANTENIMIENTO Y REPARACION DE MOTOCICLE</t>
  </si>
  <si>
    <t xml:space="preserve">ANDY DANILO PINILLA ABELLO </t>
  </si>
  <si>
    <t xml:space="preserve">SINDY JOHANA ROJAS ARIZA </t>
  </si>
  <si>
    <t xml:space="preserve">CAROL MICHEL GIRALDO BALLESTEROS </t>
  </si>
  <si>
    <t xml:space="preserve">JENNIFER  LA ROTTA URENA </t>
  </si>
  <si>
    <t xml:space="preserve"> AUXILIAR CONTABLE CAJERO</t>
  </si>
  <si>
    <t xml:space="preserve">LUIGY ALEJANDRO CARVAJAL OSPINA </t>
  </si>
  <si>
    <t xml:space="preserve">YURANY NAYIBE ORTIZ OSORIO </t>
  </si>
  <si>
    <t xml:space="preserve">JENNY PAOLA MONTOYA REINA </t>
  </si>
  <si>
    <t xml:space="preserve">YURY LORENA ROBAYO JIMENEZ </t>
  </si>
  <si>
    <t xml:space="preserve">JOSE LUIS MENDEZ PENA </t>
  </si>
  <si>
    <t xml:space="preserve">DENNIS JULLIETH HIGUITA ASPRILLA </t>
  </si>
  <si>
    <t xml:space="preserve">LAURA YULIETH RUIZ MICAN </t>
  </si>
  <si>
    <t xml:space="preserve"> AUXILIAR DE SERVICIOS GENERALES</t>
  </si>
  <si>
    <t xml:space="preserve">YEFERSON DAVID CASTILLO LEAL </t>
  </si>
  <si>
    <t xml:space="preserve">DANIEL ANDRES BERMUDEZ CASTELLANOS </t>
  </si>
  <si>
    <t xml:space="preserve">KEVIN SANTIAGO QUINTERO VALERO </t>
  </si>
  <si>
    <t xml:space="preserve">DIEGO  ZAPATA MALAVER </t>
  </si>
  <si>
    <t xml:space="preserve">ANDRES CAMILO GARZON DAZA </t>
  </si>
  <si>
    <t xml:space="preserve">DEISSON ARBEY MOSQUERA VARGAS </t>
  </si>
  <si>
    <t xml:space="preserve">JORGE ANDRES SALDARRIAGA PENA </t>
  </si>
  <si>
    <t xml:space="preserve">CAROL SAMANTHA PACHECO BACCA </t>
  </si>
  <si>
    <t xml:space="preserve">ERIC RODRIGO ROMANA CAICEDO </t>
  </si>
  <si>
    <t xml:space="preserve">YULI NATALIA GONZALEZ RAMIREZ </t>
  </si>
  <si>
    <t xml:space="preserve">ANDRES FELIPE ARCINIEGAS MORALES </t>
  </si>
  <si>
    <t xml:space="preserve">DEIVY SANTIAGO MALAGON ACOSTA </t>
  </si>
  <si>
    <t xml:space="preserve">DEISY JOHANNA AMAYA UMBARIBA </t>
  </si>
  <si>
    <t xml:space="preserve">NICOLAS STEVEN MONTEALEGRE PALLARES </t>
  </si>
  <si>
    <t xml:space="preserve">YUDI MARCELA GUERRERO  </t>
  </si>
  <si>
    <t xml:space="preserve"> ADMINISTRADOR DE PUNTO DE VENTA</t>
  </si>
  <si>
    <t xml:space="preserve">SERGIO ORLANDO VANEGAS GAMBA </t>
  </si>
  <si>
    <t xml:space="preserve">JHON EDINSON GUALI SUAREZ </t>
  </si>
  <si>
    <t xml:space="preserve">JOEL STIVEN SERRANO BOHORQUEZ </t>
  </si>
  <si>
    <t xml:space="preserve">DYLLAN ASHLEY RUBIANO PARRADO </t>
  </si>
  <si>
    <t xml:space="preserve">OSCAR EDUARDO RENGIFO LEBAZA </t>
  </si>
  <si>
    <t xml:space="preserve">JOSEPH FERNANDO GALLO BULDING </t>
  </si>
  <si>
    <t xml:space="preserve">JUAN SEBASTIAN BUITRAGO CHACON </t>
  </si>
  <si>
    <t xml:space="preserve">DANNY ALEJANDRO CALIXTO HURTADO </t>
  </si>
  <si>
    <t xml:space="preserve">CHRISTIAN ANDREI AROSA ARCINIEGAS </t>
  </si>
  <si>
    <t xml:space="preserve">BRAYAN ESTIVEN BAQUERO SOLANO </t>
  </si>
  <si>
    <t xml:space="preserve">CRISTIAN GIOVANNI RODRIGUEZ CONTRERAS </t>
  </si>
  <si>
    <t xml:space="preserve">WILLIAM FERNEY GONZALEZ  </t>
  </si>
  <si>
    <t xml:space="preserve">FREDY MAURICIO CAMPOS VILLAMIZAR </t>
  </si>
  <si>
    <t xml:space="preserve">MERY YURANY ROJAS RAMIREZ </t>
  </si>
  <si>
    <t xml:space="preserve">LUIS GABRIEL BARRETO CARDOZO </t>
  </si>
  <si>
    <t xml:space="preserve">JULIAN ENRIQUE JAIMES ARROYO </t>
  </si>
  <si>
    <t xml:space="preserve">YEISON  DUQUE GONZALEZ </t>
  </si>
  <si>
    <t xml:space="preserve">IVAN ALEJANDRO DIAZ JARAMILLO </t>
  </si>
  <si>
    <t xml:space="preserve">JENNYFER TATIANA GALINDO ARIZA </t>
  </si>
  <si>
    <t xml:space="preserve">MARIA FERNANDA ARCE RAMIREZ </t>
  </si>
  <si>
    <t xml:space="preserve"> AUXILIAR CONTABLE</t>
  </si>
  <si>
    <t xml:space="preserve">ANGY TATIANA NAJAR RODRIGUEZ </t>
  </si>
  <si>
    <t xml:space="preserve">WILSON FABIAN BECERRA MARTINEZ </t>
  </si>
  <si>
    <t xml:space="preserve">MIRYAM EDITH FORERO ESPITIA </t>
  </si>
  <si>
    <t xml:space="preserve">MARIA ALEJANDRA BARRAGAN MURCIA </t>
  </si>
  <si>
    <t xml:space="preserve">HECTOR MAURICIO USECHE GOMEZ </t>
  </si>
  <si>
    <t xml:space="preserve"> CONDUCTOR</t>
  </si>
  <si>
    <t xml:space="preserve">VIVIAN JOHANA ZARATE BUSTOS </t>
  </si>
  <si>
    <t xml:space="preserve"> ASISTENTE DE COMPRAS</t>
  </si>
  <si>
    <t xml:space="preserve">DUVAN ALEXIS TROCHEZ MENZA </t>
  </si>
  <si>
    <t xml:space="preserve"> MENSAJERO</t>
  </si>
  <si>
    <t xml:space="preserve">FRANCISCO JAVIER STEVENS QUINTERO </t>
  </si>
  <si>
    <t xml:space="preserve"> DIRECTOR COMERCIAL</t>
  </si>
  <si>
    <t xml:space="preserve">ALEXANDER  CELIS PENAGOS </t>
  </si>
  <si>
    <t xml:space="preserve"> JEFE DE COMPRAS</t>
  </si>
  <si>
    <t xml:space="preserve">BRAYAN JULIAN ROMAN CENDALES </t>
  </si>
  <si>
    <t xml:space="preserve"> JEFE DE SISTEMAS</t>
  </si>
  <si>
    <t xml:space="preserve">DIXON FABIAN RAMIREZ MUNOZ </t>
  </si>
  <si>
    <t xml:space="preserve"> JEFE DE CONTABILIDAD</t>
  </si>
  <si>
    <t xml:space="preserve">LUISA FERNANDA CAMARGO REY </t>
  </si>
  <si>
    <t xml:space="preserve"> GERENTE DE GESTION HUMANA</t>
  </si>
  <si>
    <t xml:space="preserve">SERGIO DAVID SUAREZ ROMERO </t>
  </si>
  <si>
    <t xml:space="preserve"> JEFE DE SERVICIO TECNICO</t>
  </si>
  <si>
    <t>ACTITUD DE SERVICIO</t>
  </si>
  <si>
    <t>ORIENTACIÓN AL DETALLE</t>
  </si>
  <si>
    <t>LIDERAZGO</t>
  </si>
  <si>
    <t>RESULTADOS</t>
  </si>
  <si>
    <t>COMPROMISO CON EL SGI</t>
  </si>
  <si>
    <t>Administradores</t>
  </si>
  <si>
    <t>GRUPOS</t>
  </si>
  <si>
    <t>Asesores motocicletas</t>
  </si>
  <si>
    <t>Asesores repuestos</t>
  </si>
  <si>
    <t>Coodinadores ST</t>
  </si>
  <si>
    <t>Técnicos ST</t>
  </si>
  <si>
    <t>Area contable</t>
  </si>
  <si>
    <t>Jefaturas</t>
  </si>
  <si>
    <t>Operativos</t>
  </si>
  <si>
    <t>PROMEDIOS</t>
  </si>
  <si>
    <t>RESULTADOS COMPARATIVOS EVALUACIÓN DE DESEMPEÑO 2024</t>
  </si>
  <si>
    <t>GRUPO DE TRABAJADORES</t>
  </si>
  <si>
    <t>DEFICIENCIAS PRESENTADAS</t>
  </si>
  <si>
    <t>ENFOQUE</t>
  </si>
  <si>
    <t>DESCRIPCIÓN</t>
  </si>
  <si>
    <t>No requiere supervisión de las actividades, ejecutándolas con el mínimo de errores posibles, evitando reprocesos.</t>
  </si>
  <si>
    <t>Asesores de motocicletas</t>
  </si>
  <si>
    <t>Desarrolla sus actividades de manera organizada, lógica y trazable, permitiendo consulta de la información de manera rápida y precisa</t>
  </si>
  <si>
    <t>Administradores
Asesores de motocicletas</t>
  </si>
  <si>
    <t>Obtención de resultados</t>
  </si>
  <si>
    <t xml:space="preserve">Reconoce las consecuencias de no hacer bien el trabajo, de tal manera que toma en cuenta los controles definidos para evitar la materialización de los riesgos. </t>
  </si>
  <si>
    <t>Soluciona los conflictos de manera armónico, escucha y es flexible las posibles soluciones,</t>
  </si>
  <si>
    <t>Utiliza de manera eficiente y razonable los recursos disponibles, evitando desperdicios.</t>
  </si>
  <si>
    <t>Realizar pausas activas durante la jornada laboral; así como reporte inmediato de situaciones de riesgo que puedan generar accidentes de trabajo o enfermedades laborales.</t>
  </si>
  <si>
    <t>Suministra la información solicitada de manera diligente, da contestación a solicitudes realizadas por correos electrónicos y otros medios de comunicación de manera efectiva.</t>
  </si>
  <si>
    <t>Asesores repuestos
Area contable</t>
  </si>
  <si>
    <t>Promueve procesos de innovación para mejorar continuamente las actividades</t>
  </si>
  <si>
    <t>Expresa sus ideas de manera clara, aportando soluciones a las dificultades que se presentan.</t>
  </si>
  <si>
    <t>RESULTADOS POR ENFOQUE</t>
  </si>
  <si>
    <t>RESULTADOS POR GRUPOS</t>
  </si>
  <si>
    <t>Asesores de motocicletas
Operativos</t>
  </si>
  <si>
    <t>Administradores
Asesores de motocicletas
Area contable
Jefaturas
Operativos</t>
  </si>
  <si>
    <t>Asesores repuestos
Jefaturas
Operativos</t>
  </si>
  <si>
    <t>Realizar capacitaciones técnicas que permitan mejorar su competencia para la ejecución de actividades</t>
  </si>
  <si>
    <t>Realizar taller sobre planeación del tiempo y priorización de actividades</t>
  </si>
  <si>
    <t>Realizar capacitación sobre consecución de la no calidad y omisión a procedimientos</t>
  </si>
  <si>
    <t>Capacitación en resolución de conflictos</t>
  </si>
  <si>
    <t>Aplicar control de recursos por parte de los administradores dirigido a los asesores de motocicletas</t>
  </si>
  <si>
    <t>Organizar estratégia para la realización de pausas activas (programa desde sistemas para enlazar a través de la intranet con recordatorios)
Capacitación de pausas activas (importancia y enfermedales laborales).</t>
  </si>
  <si>
    <t>Realizar re inducción sobre cumplimiento de los roles, ressaponsabilidad y funciones de puesto de trabajo.</t>
  </si>
  <si>
    <t>Generar mesas de trabajo para exponer las situaciones presentadas en el área y generar alternativas de solución de manera conjunta.</t>
  </si>
  <si>
    <t>POSIBLES CAUSAS</t>
  </si>
  <si>
    <t>PLAN DE ACCIÓN
POSIBLES SOLUCIONES</t>
  </si>
  <si>
    <t>las reuniones de seguimiento no son eficacez.</t>
  </si>
  <si>
    <t>Buscar alternativas más eficaces que permitan a las jefaturas hacer sus solicitudes de manera especifica, controlando la gestión para dar solucicón efectia a las necesidades de cada proceso.</t>
  </si>
  <si>
    <t>Falta de conocimiento sobre las actividades que los trabajadores deben desarrollar</t>
  </si>
  <si>
    <t>Falta de organización y priorización de actividades</t>
  </si>
  <si>
    <t>Falta de toma de conciencia frente a sus responsabilidades laborales</t>
  </si>
  <si>
    <t>Falta de empatia, motivación y trabajo en equipo.</t>
  </si>
  <si>
    <t>Falta de control operativo por parte de los administradores de PDV y falta de lineamientos por parte de la Dirección comercial para abordar estos temas</t>
  </si>
  <si>
    <t>Falta de conocimiento y toma de conciencia frente al AUTOCUIDADO</t>
  </si>
  <si>
    <t>Falta de organización y priorización de actividades
No se cuenta claridad de los protocolos de servicio tanto del cliente externo como interno. Uso de correos, gestión y respuesta.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</si>
</sst>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9">
    <xf numFmtId="0" fontId="0" fillId="0" borderId="0" xfId="0"/>
    <xf numFmtId="22" fontId="0" fillId="0" borderId="0" xfId="0" applyNumberFormat="1"/>
    <xf numFmtId="3" fontId="0" fillId="0" borderId="0" xfId="0" applyNumberFormat="1"/>
    <xf numFmtId="0" fontId="0" fillId="33" borderId="0" xfId="0" applyFill="1"/>
    <xf numFmtId="0" fontId="19" fillId="0" borderId="0" xfId="0" applyFont="1" applyAlignment="1">
      <alignment horizontal="center" wrapText="1"/>
    </xf>
    <xf numFmtId="1" fontId="20" fillId="34" borderId="0" xfId="0" applyNumberFormat="1" applyFont="1" applyFill="1" applyAlignment="1">
      <alignment horizontal="center"/>
    </xf>
    <xf numFmtId="1" fontId="0" fillId="0" borderId="0" xfId="0" applyNumberFormat="1"/>
    <xf numFmtId="0" fontId="0" fillId="0" borderId="10" xfId="0" applyBorder="1"/>
    <xf numFmtId="1" fontId="0" fillId="0" borderId="10" xfId="0" applyNumberFormat="1" applyBorder="1"/>
    <xf numFmtId="0" fontId="0" fillId="36" borderId="0" xfId="0" applyFill="1"/>
    <xf numFmtId="0" fontId="16" fillId="34" borderId="13" xfId="0" applyFont="1" applyFill="1" applyBorder="1" applyAlignment="1">
      <alignment horizontal="center" vertical="center"/>
    </xf>
    <xf numFmtId="0" fontId="16" fillId="34" borderId="14" xfId="0" applyFont="1" applyFill="1" applyBorder="1" applyAlignment="1">
      <alignment horizontal="center" vertical="center"/>
    </xf>
    <xf numFmtId="0" fontId="18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vertical="center"/>
    </xf>
    <xf numFmtId="0" fontId="16" fillId="38" borderId="10" xfId="0" applyFont="1" applyFill="1" applyBorder="1" applyAlignment="1">
      <alignment horizontal="left" vertical="center" wrapText="1"/>
    </xf>
    <xf numFmtId="1" fontId="22" fillId="0" borderId="0" xfId="0" applyNumberFormat="1" applyFont="1" applyAlignment="1">
      <alignment vertical="top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16" fillId="34" borderId="0" xfId="0" applyFont="1" applyFill="1" applyAlignment="1">
      <alignment horizontal="center" vertical="center"/>
    </xf>
    <xf numFmtId="0" fontId="16" fillId="34" borderId="12" xfId="0" applyFont="1" applyFill="1" applyBorder="1" applyAlignment="1">
      <alignment horizontal="center" vertical="center"/>
    </xf>
    <xf numFmtId="0" fontId="16" fillId="34" borderId="15" xfId="0" applyFont="1" applyFill="1" applyBorder="1" applyAlignment="1">
      <alignment horizontal="center" vertical="center"/>
    </xf>
    <xf numFmtId="0" fontId="16" fillId="34" borderId="13" xfId="0" applyFont="1" applyFill="1" applyBorder="1" applyAlignment="1">
      <alignment horizontal="center" vertical="center"/>
    </xf>
    <xf numFmtId="0" fontId="16" fillId="34" borderId="14" xfId="0" applyFont="1" applyFill="1" applyBorder="1" applyAlignment="1">
      <alignment horizontal="center" vertical="center"/>
    </xf>
    <xf numFmtId="0" fontId="16" fillId="34" borderId="12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0" fillId="0" borderId="0" xfId="0" applyBorder="1"/>
    <xf numFmtId="1" fontId="0" fillId="37" borderId="0" xfId="0" applyNumberFormat="1" applyFill="1" applyBorder="1"/>
    <xf numFmtId="1" fontId="0" fillId="36" borderId="0" xfId="0" applyNumberFormat="1" applyFill="1" applyBorder="1"/>
    <xf numFmtId="1" fontId="20" fillId="37" borderId="0" xfId="0" applyNumberFormat="1" applyFont="1" applyFill="1" applyBorder="1" applyAlignment="1">
      <alignment horizontal="center"/>
    </xf>
    <xf numFmtId="1" fontId="17" fillId="35" borderId="0" xfId="0" applyNumberFormat="1" applyFont="1" applyFill="1" applyBorder="1"/>
    <xf numFmtId="1" fontId="20" fillId="36" borderId="0" xfId="0" applyNumberFormat="1" applyFont="1" applyFill="1" applyBorder="1" applyAlignment="1">
      <alignment horizontal="center"/>
    </xf>
    <xf numFmtId="0" fontId="16" fillId="34" borderId="16" xfId="0" applyFont="1" applyFill="1" applyBorder="1"/>
    <xf numFmtId="1" fontId="20" fillId="37" borderId="16" xfId="0" applyNumberFormat="1" applyFont="1" applyFill="1" applyBorder="1"/>
    <xf numFmtId="1" fontId="20" fillId="36" borderId="16" xfId="0" applyNumberFormat="1" applyFont="1" applyFill="1" applyBorder="1"/>
    <xf numFmtId="1" fontId="20" fillId="37" borderId="16" xfId="0" applyNumberFormat="1" applyFont="1" applyFill="1" applyBorder="1" applyAlignment="1">
      <alignment horizontal="center"/>
    </xf>
    <xf numFmtId="0" fontId="16" fillId="34" borderId="11" xfId="0" applyFont="1" applyFill="1" applyBorder="1" applyAlignment="1">
      <alignment horizontal="center" vertical="center"/>
    </xf>
    <xf numFmtId="0" fontId="16" fillId="34" borderId="11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ysClr val="windowText" lastClr="000000"/>
                </a:solidFill>
              </a:rPr>
              <a:t>RESULTADOS</a:t>
            </a:r>
            <a:r>
              <a:rPr lang="es-ES" baseline="0">
                <a:solidFill>
                  <a:sysClr val="windowText" lastClr="000000"/>
                </a:solidFill>
              </a:rPr>
              <a:t> CONSOLIDADOS</a:t>
            </a:r>
            <a:endParaRPr lang="es-E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COMPARATIVO!$K$4:$K$11</c:f>
              <c:strCache>
                <c:ptCount val="8"/>
                <c:pt idx="0">
                  <c:v>Administradores</c:v>
                </c:pt>
                <c:pt idx="1">
                  <c:v>Asesores motocicletas</c:v>
                </c:pt>
                <c:pt idx="2">
                  <c:v>Asesores repuestos</c:v>
                </c:pt>
                <c:pt idx="3">
                  <c:v>Coodinadores ST</c:v>
                </c:pt>
                <c:pt idx="4">
                  <c:v>Técnicos ST</c:v>
                </c:pt>
                <c:pt idx="5">
                  <c:v>Area contable</c:v>
                </c:pt>
                <c:pt idx="6">
                  <c:v>Jefaturas</c:v>
                </c:pt>
                <c:pt idx="7">
                  <c:v>Operativos</c:v>
                </c:pt>
              </c:strCache>
            </c:strRef>
          </c:cat>
          <c:val>
            <c:numRef>
              <c:f>COMPARATIVO!$L$4:$L$11</c:f>
              <c:numCache>
                <c:formatCode>0</c:formatCode>
                <c:ptCount val="8"/>
                <c:pt idx="0">
                  <c:v>89.86666666666666</c:v>
                </c:pt>
                <c:pt idx="1">
                  <c:v>83.266666666666666</c:v>
                </c:pt>
                <c:pt idx="2">
                  <c:v>91.66</c:v>
                </c:pt>
                <c:pt idx="3">
                  <c:v>92.383333333333326</c:v>
                </c:pt>
                <c:pt idx="4">
                  <c:v>95.452941176470574</c:v>
                </c:pt>
                <c:pt idx="5">
                  <c:v>92.342857142857142</c:v>
                </c:pt>
                <c:pt idx="6">
                  <c:v>91.88333333333334</c:v>
                </c:pt>
                <c:pt idx="7">
                  <c:v>87.625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98-4446-8C91-875CAE940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1098447"/>
        <c:axId val="1091109007"/>
      </c:barChart>
      <c:catAx>
        <c:axId val="1091098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1109007"/>
        <c:crosses val="autoZero"/>
        <c:auto val="1"/>
        <c:lblAlgn val="ctr"/>
        <c:lblOffset val="100"/>
        <c:noMultiLvlLbl val="0"/>
      </c:catAx>
      <c:valAx>
        <c:axId val="1091109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1098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ysClr val="windowText" lastClr="000000"/>
                </a:solidFill>
              </a:rPr>
              <a:t>RESULTADOS</a:t>
            </a:r>
            <a:r>
              <a:rPr lang="es-ES" baseline="0">
                <a:solidFill>
                  <a:sysClr val="windowText" lastClr="000000"/>
                </a:solidFill>
              </a:rPr>
              <a:t> POR ENFOQUES</a:t>
            </a:r>
            <a:endParaRPr lang="es-E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COMPARATIVO!$M$4:$M$8</c:f>
              <c:strCache>
                <c:ptCount val="5"/>
                <c:pt idx="0">
                  <c:v>Actitud de servicio</c:v>
                </c:pt>
                <c:pt idx="1">
                  <c:v>Orientación al detalle</c:v>
                </c:pt>
                <c:pt idx="2">
                  <c:v>Obtencion de resultados</c:v>
                </c:pt>
                <c:pt idx="3">
                  <c:v>Liderazgo</c:v>
                </c:pt>
                <c:pt idx="4">
                  <c:v>Compromiso con el SGI</c:v>
                </c:pt>
              </c:strCache>
            </c:strRef>
          </c:cat>
          <c:val>
            <c:numRef>
              <c:f>COMPARATIVO!$N$4:$N$8</c:f>
              <c:numCache>
                <c:formatCode>0</c:formatCode>
                <c:ptCount val="5"/>
                <c:pt idx="0">
                  <c:v>91.55596638655463</c:v>
                </c:pt>
                <c:pt idx="1">
                  <c:v>87.347251400560225</c:v>
                </c:pt>
                <c:pt idx="2">
                  <c:v>91.22207983193276</c:v>
                </c:pt>
                <c:pt idx="3">
                  <c:v>90.954255952380962</c:v>
                </c:pt>
                <c:pt idx="4">
                  <c:v>91.700815826330526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9F-49BD-9BDF-C748AE0C4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4730223"/>
        <c:axId val="1524728303"/>
      </c:barChart>
      <c:catAx>
        <c:axId val="1524730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4728303"/>
        <c:crosses val="autoZero"/>
        <c:auto val="1"/>
        <c:lblAlgn val="ctr"/>
        <c:lblOffset val="100"/>
        <c:noMultiLvlLbl val="0"/>
      </c:catAx>
      <c:valAx>
        <c:axId val="1524728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4730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ysClr val="windowText" lastClr="000000"/>
                </a:solidFill>
              </a:rPr>
              <a:t>ACTITUD</a:t>
            </a:r>
            <a:r>
              <a:rPr lang="es-ES" baseline="0">
                <a:solidFill>
                  <a:sysClr val="windowText" lastClr="000000"/>
                </a:solidFill>
              </a:rPr>
              <a:t> DE SERVICIO</a:t>
            </a:r>
            <a:endParaRPr lang="es-E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COMPARATIVO!$Q$4:$Q$7</c:f>
              <c:strCache>
                <c:ptCount val="4"/>
                <c:pt idx="0">
                  <c:v>1.1.	Se dirige a sus compa?eros de trabajo, jefes, visitantes, clientes, proveedores, entre otros, de manera respetuosa y amable, promoviendo un buen clima organizacional.</c:v>
                </c:pt>
                <c:pt idx="1">
                  <c:v>1.2.	Soluciona los conflictos de manera armónico, escucha y es flexible las posibles soluciones,</c:v>
                </c:pt>
                <c:pt idx="2">
                  <c:v>1.3.	Expresa sus ideas de manera clara, aportando soluciones a las dificultades que se presentan.</c:v>
                </c:pt>
                <c:pt idx="3">
                  <c:v>1.4.	Se muestra con buena disposición, colaboración y atención a las tareas encomendadas, demostrando sentido de pertenecía y empatía por el trabajo de lo demás.</c:v>
                </c:pt>
              </c:strCache>
            </c:strRef>
          </c:cat>
          <c:val>
            <c:numRef>
              <c:f>COMPARATIVO!$R$4:$R$7</c:f>
              <c:numCache>
                <c:formatCode>0</c:formatCode>
                <c:ptCount val="4"/>
                <c:pt idx="0">
                  <c:v>95.833333333333329</c:v>
                </c:pt>
                <c:pt idx="1">
                  <c:v>92.424242424242422</c:v>
                </c:pt>
                <c:pt idx="2">
                  <c:v>89.015151515151516</c:v>
                </c:pt>
                <c:pt idx="3">
                  <c:v>92.803030303030297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E6-42C3-AA6B-1D27B41CB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42807359"/>
        <c:axId val="642817439"/>
      </c:barChart>
      <c:catAx>
        <c:axId val="6428073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2817439"/>
        <c:crosses val="autoZero"/>
        <c:auto val="1"/>
        <c:lblAlgn val="ctr"/>
        <c:lblOffset val="100"/>
        <c:noMultiLvlLbl val="0"/>
      </c:catAx>
      <c:valAx>
        <c:axId val="6428174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28073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ysClr val="windowText" lastClr="000000"/>
                </a:solidFill>
              </a:rPr>
              <a:t>ORIENTACIÓN</a:t>
            </a:r>
            <a:r>
              <a:rPr lang="es-ES" baseline="0">
                <a:solidFill>
                  <a:sysClr val="windowText" lastClr="000000"/>
                </a:solidFill>
              </a:rPr>
              <a:t> AL DETALLE</a:t>
            </a:r>
            <a:endParaRPr lang="es-ES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700833333333333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COMPARATIVO!$Q$8:$Q$10</c:f>
              <c:strCache>
                <c:ptCount val="3"/>
                <c:pt idx="0">
                  <c:v>2.1.	Desarrolla sus actividades de manera organizada, lógica y trazable, permitiendo consulta de la información de manera rápida y precisa</c:v>
                </c:pt>
                <c:pt idx="1">
                  <c:v>2.2.	No requiere supervisión de las actividades, ejecutándolas con el mínimo de errores posibles, evitando reprocesos.</c:v>
                </c:pt>
                <c:pt idx="2">
                  <c:v>3.1.	Toma la iniciativa para llevar a cabo planes de acción orientados a mejorar y optimizar las actividades permitiendo lograr objetivos de manera eficaz</c:v>
                </c:pt>
              </c:strCache>
            </c:strRef>
          </c:cat>
          <c:val>
            <c:numRef>
              <c:f>COMPARATIVO!$R$8:$R$10</c:f>
              <c:numCache>
                <c:formatCode>0</c:formatCode>
                <c:ptCount val="3"/>
                <c:pt idx="0">
                  <c:v>91.287878787878782</c:v>
                </c:pt>
                <c:pt idx="1">
                  <c:v>85.227272727272734</c:v>
                </c:pt>
                <c:pt idx="2">
                  <c:v>92.803030303030297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9-483F-9DBF-905430C04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42819359"/>
        <c:axId val="642826559"/>
      </c:barChart>
      <c:catAx>
        <c:axId val="6428193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2826559"/>
        <c:crosses val="autoZero"/>
        <c:auto val="1"/>
        <c:lblAlgn val="ctr"/>
        <c:lblOffset val="100"/>
        <c:noMultiLvlLbl val="0"/>
      </c:catAx>
      <c:valAx>
        <c:axId val="6428265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28193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ysClr val="windowText" lastClr="000000"/>
                </a:solidFill>
              </a:rPr>
              <a:t>LIDERAZGO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COMPARATIVO!$Q$11:$Q$13</c:f>
              <c:strCache>
                <c:ptCount val="3"/>
                <c:pt idx="0">
                  <c:v>3.2	Desarrolla las actividades permitiendo una interacción fluida con los integrantes de su equipo orientadas al cumplimiento de objetivos</c:v>
                </c:pt>
                <c:pt idx="1">
                  <c:v>3.3.	Promueve procesos de innovación para mejorar continuamente las actividades</c:v>
                </c:pt>
                <c:pt idx="2">
                  <c:v>4.1.	Utiliza de manera eficiente y razonable los recursos disponibles, evitando desperdicios.</c:v>
                </c:pt>
              </c:strCache>
            </c:strRef>
          </c:cat>
          <c:val>
            <c:numRef>
              <c:f>COMPARATIVO!$R$11:$R$13</c:f>
              <c:numCache>
                <c:formatCode>0</c:formatCode>
                <c:ptCount val="3"/>
                <c:pt idx="0">
                  <c:v>93.181818181818187</c:v>
                </c:pt>
                <c:pt idx="1">
                  <c:v>91.666666666666671</c:v>
                </c:pt>
                <c:pt idx="2">
                  <c:v>92.803030303030297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84-48F1-BE72-36E219180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42835199"/>
        <c:axId val="642827519"/>
      </c:barChart>
      <c:catAx>
        <c:axId val="6428351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2827519"/>
        <c:crosses val="autoZero"/>
        <c:auto val="1"/>
        <c:lblAlgn val="ctr"/>
        <c:lblOffset val="100"/>
        <c:noMultiLvlLbl val="0"/>
      </c:catAx>
      <c:valAx>
        <c:axId val="6428275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2835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ysClr val="windowText" lastClr="000000"/>
                </a:solidFill>
              </a:rPr>
              <a:t>OBTENCIÓN</a:t>
            </a:r>
            <a:r>
              <a:rPr lang="es-ES" baseline="0">
                <a:solidFill>
                  <a:sysClr val="windowText" lastClr="000000"/>
                </a:solidFill>
              </a:rPr>
              <a:t> DE RESULTADOS</a:t>
            </a:r>
            <a:endParaRPr lang="es-E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COMPARATIVO!$Q$14:$Q$15</c:f>
              <c:strCache>
                <c:ptCount val="2"/>
                <c:pt idx="0">
                  <c:v>4.2.	Reconoce las consecuencias de no hacer bien el trabajo, de tal manera que toma en cuenta los controles definidos para evitar la materialización de los riesgos. </c:v>
                </c:pt>
                <c:pt idx="1">
                  <c:v>4.3.	Suministra la información solicitada de manera diligente, da contestación a solicitudes realizadas por correos electrónicos y otros medios de comunicación de manera efectiva.</c:v>
                </c:pt>
              </c:strCache>
            </c:strRef>
          </c:cat>
          <c:val>
            <c:numRef>
              <c:f>COMPARATIVO!$R$14:$R$15</c:f>
              <c:numCache>
                <c:formatCode>0</c:formatCode>
                <c:ptCount val="2"/>
                <c:pt idx="0">
                  <c:v>95.075757575757578</c:v>
                </c:pt>
                <c:pt idx="1">
                  <c:v>88.63636363636364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8F-4B0E-B83A-7AFC2185C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42836159"/>
        <c:axId val="642809279"/>
      </c:barChart>
      <c:catAx>
        <c:axId val="6428361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2809279"/>
        <c:crosses val="autoZero"/>
        <c:auto val="1"/>
        <c:lblAlgn val="ctr"/>
        <c:lblOffset val="100"/>
        <c:noMultiLvlLbl val="0"/>
      </c:catAx>
      <c:valAx>
        <c:axId val="642809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2836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ysClr val="windowText" lastClr="000000"/>
                </a:solidFill>
              </a:rPr>
              <a:t>COMPROMISO</a:t>
            </a:r>
            <a:r>
              <a:rPr lang="es-ES" baseline="0">
                <a:solidFill>
                  <a:sysClr val="windowText" lastClr="000000"/>
                </a:solidFill>
              </a:rPr>
              <a:t> CON EL SGI</a:t>
            </a:r>
            <a:endParaRPr lang="es-E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COMPARATIVO!$Q$16:$Q$21</c:f>
              <c:strCache>
                <c:ptCount val="6"/>
                <c:pt idx="0">
                  <c:v>5.1.	Atiende los requerimientos del SGI – Sistema de Gestión Integrado – de manera oportuna y con la calidad de información esperada. (informes, registro de indicadores, acciones, revisión y actualización de riesgos, revisión documental</c:v>
                </c:pt>
                <c:pt idx="1">
                  <c:v>5.2.	Participa en procesos de capacitación, formación y entrenamiento a los cuales ha sido invitado.</c:v>
                </c:pt>
                <c:pt idx="2">
                  <c:v>5.3.	Hace uso adecuado de la información documentada, evitando el uso de documentos obsoletos.</c:v>
                </c:pt>
                <c:pt idx="3">
                  <c:v>5.4.	Conoce los procedimientos y demás documentación que deben dar cumplimiento para el desarrollo de sus labores.</c:v>
                </c:pt>
                <c:pt idx="4">
                  <c:v>5.5.	Realizar pausas activas durante la jornada laboral; así como reporte inmediato de situaciones de riesgo que puedan generar accidentes de trabajo o enfermedades laborales.</c:v>
                </c:pt>
                <c:pt idx="5">
                  <c:v>5.6.	Da cumplimiento a los lineamientos del SGI, (horarios de trabajo,  uso de EPP, uso de dotación, políticas, actividades de prevención de ATEL, acoso laboral, consumo de alcohol y drogas, seguridad vial, entre otros).</c:v>
                </c:pt>
              </c:strCache>
            </c:strRef>
          </c:cat>
          <c:val>
            <c:numRef>
              <c:f>COMPARATIVO!$R$16:$R$21</c:f>
              <c:numCache>
                <c:formatCode>0</c:formatCode>
                <c:ptCount val="6"/>
                <c:pt idx="0">
                  <c:v>94.318181818181813</c:v>
                </c:pt>
                <c:pt idx="1">
                  <c:v>95.454545454545453</c:v>
                </c:pt>
                <c:pt idx="2">
                  <c:v>93.181818181818187</c:v>
                </c:pt>
                <c:pt idx="3">
                  <c:v>96.212121212121218</c:v>
                </c:pt>
                <c:pt idx="4">
                  <c:v>82.954545454545453</c:v>
                </c:pt>
                <c:pt idx="5">
                  <c:v>95.454545454545453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36-47AE-B568-7DE3860FA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42823199"/>
        <c:axId val="642820799"/>
      </c:barChart>
      <c:catAx>
        <c:axId val="6428231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2820799"/>
        <c:crosses val="autoZero"/>
        <c:auto val="1"/>
        <c:lblAlgn val="ctr"/>
        <c:lblOffset val="100"/>
        <c:noMultiLvlLbl val="0"/>
      </c:catAx>
      <c:valAx>
        <c:axId val="6428207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2823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708660</xdr:colOff>
      <xdr:row>13</xdr:row>
      <xdr:rowOff>26670</xdr:rowOff>
    </xdr:from>
    <xdr:to>
      <xdr:col>7</xdr:col>
      <xdr:colOff>320040</xdr:colOff>
      <xdr:row>28</xdr:row>
      <xdr:rowOff>26670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D62D6B6-04C6-5676-92CA-967C069A79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388620</xdr:colOff>
      <xdr:row>13</xdr:row>
      <xdr:rowOff>19050</xdr:rowOff>
    </xdr:from>
    <xdr:to>
      <xdr:col>12</xdr:col>
      <xdr:colOff>990600</xdr:colOff>
      <xdr:row>28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3B97A4F-F7FE-3C7C-83FE-4B1850893D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752475</xdr:colOff>
      <xdr:row>21</xdr:row>
      <xdr:rowOff>129540</xdr:rowOff>
    </xdr:from>
    <xdr:to>
      <xdr:col>19</xdr:col>
      <xdr:colOff>381000</xdr:colOff>
      <xdr:row>36</xdr:row>
      <xdr:rowOff>129540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6A9A021-BB52-4EE8-B63E-8442E8595C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310515</xdr:colOff>
      <xdr:row>36</xdr:row>
      <xdr:rowOff>104775</xdr:rowOff>
    </xdr:from>
    <xdr:to>
      <xdr:col>19</xdr:col>
      <xdr:colOff>731520</xdr:colOff>
      <xdr:row>51</xdr:row>
      <xdr:rowOff>104775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9BFC942-B850-8266-EB2A-E3308A5350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28575</xdr:colOff>
      <xdr:row>52</xdr:row>
      <xdr:rowOff>100965</xdr:rowOff>
    </xdr:from>
    <xdr:to>
      <xdr:col>19</xdr:col>
      <xdr:colOff>752475</xdr:colOff>
      <xdr:row>67</xdr:row>
      <xdr:rowOff>100965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043D566-E9D2-53E6-F07F-E378549592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243840</xdr:colOff>
      <xdr:row>19</xdr:row>
      <xdr:rowOff>104775</xdr:rowOff>
    </xdr:from>
    <xdr:to>
      <xdr:col>26</xdr:col>
      <xdr:colOff>358140</xdr:colOff>
      <xdr:row>35</xdr:row>
      <xdr:rowOff>53340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DB78977-1401-0000-7AD7-A3BC54F408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400049</xdr:colOff>
      <xdr:row>35</xdr:row>
      <xdr:rowOff>91440</xdr:rowOff>
    </xdr:from>
    <xdr:to>
      <xdr:col>29</xdr:col>
      <xdr:colOff>209550</xdr:colOff>
      <xdr:row>65</xdr:row>
      <xdr:rowOff>100965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7B029D6-77BB-DB40-35D5-3E85C4EA78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E1EBB-1099-46C4-B3A3-3E7137FB0583}">
  <dimension ref="A1:AK86"/>
  <sheetViews>
    <sheetView topLeftCell="E73" workbookViewId="0">
      <selection activeCell="J86" sqref="J86:AA86"/>
    </sheetView>
  </sheetViews>
  <sheetFormatPr baseColWidth="10" defaultRowHeight="14.4" x14ac:dyDescent="0.3"/>
  <cols>
    <col min="5" max="5" width="74.88671875" bestFit="1" customWidth="1"/>
    <col min="6" max="6" width="38.6640625" bestFit="1" customWidth="1"/>
    <col min="7" max="7" width="11" bestFit="1" customWidth="1"/>
    <col min="8" max="8" width="51.88671875" bestFit="1" customWidth="1"/>
  </cols>
  <sheetData>
    <row r="1" spans="1:37" x14ac:dyDescent="0.3">
      <c r="J1" s="18" t="s">
        <v>225</v>
      </c>
      <c r="K1" s="18"/>
      <c r="L1" s="18"/>
      <c r="M1" s="18"/>
      <c r="N1" s="18" t="s">
        <v>226</v>
      </c>
      <c r="O1" s="18"/>
      <c r="P1" s="18"/>
      <c r="Q1" s="18" t="s">
        <v>227</v>
      </c>
      <c r="R1" s="18"/>
      <c r="S1" s="18"/>
      <c r="T1" s="18" t="s">
        <v>228</v>
      </c>
      <c r="U1" s="18"/>
      <c r="V1" s="18" t="s">
        <v>229</v>
      </c>
      <c r="W1" s="18"/>
      <c r="X1" s="18"/>
      <c r="Y1" s="18"/>
      <c r="Z1" s="18"/>
      <c r="AA1" s="18"/>
    </row>
    <row r="2" spans="1:3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</row>
    <row r="3" spans="1:37" x14ac:dyDescent="0.3">
      <c r="A3">
        <v>10</v>
      </c>
      <c r="B3">
        <v>1</v>
      </c>
      <c r="C3" s="1">
        <v>45539.73170138889</v>
      </c>
      <c r="D3">
        <v>0</v>
      </c>
      <c r="E3" t="s">
        <v>35</v>
      </c>
      <c r="F3" t="s">
        <v>145</v>
      </c>
      <c r="G3">
        <v>52336342</v>
      </c>
      <c r="H3" s="3" t="s">
        <v>146</v>
      </c>
      <c r="I3" t="s">
        <v>36</v>
      </c>
      <c r="J3">
        <v>100</v>
      </c>
      <c r="K3">
        <v>100</v>
      </c>
      <c r="L3">
        <v>100</v>
      </c>
      <c r="M3">
        <v>100</v>
      </c>
      <c r="N3">
        <v>100</v>
      </c>
      <c r="O3">
        <v>50</v>
      </c>
      <c r="P3">
        <v>100</v>
      </c>
      <c r="Q3">
        <v>100</v>
      </c>
      <c r="R3">
        <v>100</v>
      </c>
      <c r="S3">
        <v>100</v>
      </c>
      <c r="T3">
        <v>100</v>
      </c>
      <c r="U3">
        <v>100</v>
      </c>
      <c r="V3">
        <v>100</v>
      </c>
      <c r="W3">
        <v>100</v>
      </c>
      <c r="X3">
        <v>100</v>
      </c>
      <c r="Y3">
        <v>100</v>
      </c>
      <c r="Z3">
        <v>75</v>
      </c>
      <c r="AA3">
        <v>100</v>
      </c>
      <c r="AB3" t="s">
        <v>37</v>
      </c>
      <c r="AC3" t="s">
        <v>38</v>
      </c>
      <c r="AD3">
        <v>100</v>
      </c>
      <c r="AE3">
        <v>75</v>
      </c>
      <c r="AF3">
        <v>100</v>
      </c>
      <c r="AG3">
        <v>100</v>
      </c>
      <c r="AH3">
        <v>95.8</v>
      </c>
      <c r="AI3">
        <v>94.2</v>
      </c>
      <c r="AJ3" t="s">
        <v>39</v>
      </c>
      <c r="AK3">
        <v>0</v>
      </c>
    </row>
    <row r="4" spans="1:37" x14ac:dyDescent="0.3">
      <c r="A4">
        <v>11</v>
      </c>
      <c r="B4">
        <v>1</v>
      </c>
      <c r="C4" s="1">
        <v>45539.738182870373</v>
      </c>
      <c r="D4">
        <v>0</v>
      </c>
      <c r="E4" t="s">
        <v>35</v>
      </c>
      <c r="F4" t="s">
        <v>147</v>
      </c>
      <c r="G4">
        <v>1073720452</v>
      </c>
      <c r="H4" s="3" t="s">
        <v>148</v>
      </c>
      <c r="I4" t="s">
        <v>36</v>
      </c>
      <c r="J4">
        <v>100</v>
      </c>
      <c r="K4">
        <v>100</v>
      </c>
      <c r="L4">
        <v>100</v>
      </c>
      <c r="M4">
        <v>100</v>
      </c>
      <c r="N4">
        <v>100</v>
      </c>
      <c r="O4">
        <v>75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  <c r="W4">
        <v>75</v>
      </c>
      <c r="X4">
        <v>100</v>
      </c>
      <c r="Y4">
        <v>100</v>
      </c>
      <c r="Z4">
        <v>75</v>
      </c>
      <c r="AA4">
        <v>100</v>
      </c>
      <c r="AB4" t="s">
        <v>40</v>
      </c>
      <c r="AC4" t="s">
        <v>41</v>
      </c>
      <c r="AD4">
        <v>100</v>
      </c>
      <c r="AE4">
        <v>87.5</v>
      </c>
      <c r="AF4">
        <v>100</v>
      </c>
      <c r="AG4">
        <v>100</v>
      </c>
      <c r="AH4">
        <v>91.7</v>
      </c>
      <c r="AI4">
        <v>95.8</v>
      </c>
      <c r="AJ4" t="s">
        <v>39</v>
      </c>
      <c r="AK4">
        <v>0</v>
      </c>
    </row>
    <row r="5" spans="1:37" x14ac:dyDescent="0.3">
      <c r="A5">
        <v>12</v>
      </c>
      <c r="B5">
        <v>1</v>
      </c>
      <c r="C5" s="1">
        <v>45539.742326388892</v>
      </c>
      <c r="D5">
        <v>0</v>
      </c>
      <c r="E5" t="s">
        <v>35</v>
      </c>
      <c r="F5" t="s">
        <v>149</v>
      </c>
      <c r="G5">
        <v>1018510089</v>
      </c>
      <c r="H5" s="3" t="s">
        <v>150</v>
      </c>
      <c r="I5" t="s">
        <v>36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  <c r="W5">
        <v>100</v>
      </c>
      <c r="X5">
        <v>100</v>
      </c>
      <c r="Y5">
        <v>100</v>
      </c>
      <c r="Z5">
        <v>75</v>
      </c>
      <c r="AA5">
        <v>100</v>
      </c>
      <c r="AB5" t="s">
        <v>43</v>
      </c>
      <c r="AC5" t="s">
        <v>44</v>
      </c>
      <c r="AD5">
        <v>100</v>
      </c>
      <c r="AE5">
        <v>100</v>
      </c>
      <c r="AF5">
        <v>100</v>
      </c>
      <c r="AG5">
        <v>100</v>
      </c>
      <c r="AH5">
        <v>95.8</v>
      </c>
      <c r="AI5">
        <v>99.2</v>
      </c>
      <c r="AJ5" t="s">
        <v>39</v>
      </c>
      <c r="AK5">
        <v>0</v>
      </c>
    </row>
    <row r="6" spans="1:37" x14ac:dyDescent="0.3">
      <c r="A6">
        <v>13</v>
      </c>
      <c r="B6">
        <v>1</v>
      </c>
      <c r="C6" s="1">
        <v>45539.749201388891</v>
      </c>
      <c r="D6">
        <v>0</v>
      </c>
      <c r="E6" t="s">
        <v>35</v>
      </c>
      <c r="F6" t="s">
        <v>151</v>
      </c>
      <c r="G6">
        <v>80403607</v>
      </c>
      <c r="H6" s="3" t="s">
        <v>152</v>
      </c>
      <c r="I6" t="s">
        <v>36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  <c r="W6">
        <v>100</v>
      </c>
      <c r="X6">
        <v>100</v>
      </c>
      <c r="Y6">
        <v>100</v>
      </c>
      <c r="Z6">
        <v>75</v>
      </c>
      <c r="AA6">
        <v>100</v>
      </c>
      <c r="AB6" t="s">
        <v>45</v>
      </c>
      <c r="AC6" t="s">
        <v>46</v>
      </c>
      <c r="AD6">
        <v>100</v>
      </c>
      <c r="AE6">
        <v>100</v>
      </c>
      <c r="AF6">
        <v>100</v>
      </c>
      <c r="AG6">
        <v>100</v>
      </c>
      <c r="AH6">
        <v>95.8</v>
      </c>
      <c r="AI6">
        <v>99.2</v>
      </c>
      <c r="AJ6" t="s">
        <v>39</v>
      </c>
      <c r="AK6">
        <v>0</v>
      </c>
    </row>
    <row r="7" spans="1:37" x14ac:dyDescent="0.3">
      <c r="A7">
        <v>14</v>
      </c>
      <c r="B7">
        <v>1</v>
      </c>
      <c r="C7" s="1">
        <v>45539.862326388888</v>
      </c>
      <c r="D7">
        <v>0</v>
      </c>
      <c r="E7" t="s">
        <v>47</v>
      </c>
      <c r="F7" t="s">
        <v>153</v>
      </c>
      <c r="G7">
        <v>1026286638</v>
      </c>
      <c r="H7" s="3" t="s">
        <v>152</v>
      </c>
      <c r="I7" t="s">
        <v>36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  <c r="W7">
        <v>100</v>
      </c>
      <c r="X7">
        <v>100</v>
      </c>
      <c r="Y7">
        <v>100</v>
      </c>
      <c r="Z7">
        <v>100</v>
      </c>
      <c r="AA7">
        <v>100</v>
      </c>
      <c r="AD7">
        <v>100</v>
      </c>
      <c r="AE7">
        <v>100</v>
      </c>
      <c r="AF7">
        <v>100</v>
      </c>
      <c r="AG7">
        <v>100</v>
      </c>
      <c r="AH7">
        <v>100</v>
      </c>
      <c r="AI7">
        <v>100</v>
      </c>
      <c r="AJ7" t="s">
        <v>48</v>
      </c>
      <c r="AK7">
        <v>0</v>
      </c>
    </row>
    <row r="8" spans="1:37" x14ac:dyDescent="0.3">
      <c r="A8">
        <v>15</v>
      </c>
      <c r="B8">
        <v>1</v>
      </c>
      <c r="C8" s="1">
        <v>45539.883842592593</v>
      </c>
      <c r="D8">
        <v>0</v>
      </c>
      <c r="E8" t="s">
        <v>47</v>
      </c>
      <c r="F8" t="s">
        <v>154</v>
      </c>
      <c r="G8">
        <v>1013596027</v>
      </c>
      <c r="H8" s="3" t="s">
        <v>148</v>
      </c>
      <c r="I8" t="s">
        <v>36</v>
      </c>
      <c r="J8">
        <v>100</v>
      </c>
      <c r="K8">
        <v>100</v>
      </c>
      <c r="L8">
        <v>100</v>
      </c>
      <c r="M8">
        <v>100</v>
      </c>
      <c r="N8">
        <v>100</v>
      </c>
      <c r="O8">
        <v>25</v>
      </c>
      <c r="P8">
        <v>50</v>
      </c>
      <c r="Q8">
        <v>100</v>
      </c>
      <c r="R8">
        <v>75</v>
      </c>
      <c r="S8">
        <v>100</v>
      </c>
      <c r="T8">
        <v>100</v>
      </c>
      <c r="U8">
        <v>75</v>
      </c>
      <c r="V8">
        <v>100</v>
      </c>
      <c r="W8">
        <v>100</v>
      </c>
      <c r="X8">
        <v>75</v>
      </c>
      <c r="Y8">
        <v>100</v>
      </c>
      <c r="Z8">
        <v>50</v>
      </c>
      <c r="AA8">
        <v>100</v>
      </c>
      <c r="AD8">
        <v>100</v>
      </c>
      <c r="AE8">
        <v>62.5</v>
      </c>
      <c r="AF8">
        <v>91.7</v>
      </c>
      <c r="AG8">
        <v>75</v>
      </c>
      <c r="AH8">
        <v>87.5</v>
      </c>
      <c r="AI8">
        <v>83.3</v>
      </c>
      <c r="AJ8" t="s">
        <v>49</v>
      </c>
      <c r="AK8">
        <v>0</v>
      </c>
    </row>
    <row r="9" spans="1:37" x14ac:dyDescent="0.3">
      <c r="A9">
        <v>16</v>
      </c>
      <c r="B9">
        <v>1</v>
      </c>
      <c r="C9" s="1">
        <v>45539.910717592589</v>
      </c>
      <c r="D9">
        <v>0</v>
      </c>
      <c r="E9" t="s">
        <v>50</v>
      </c>
      <c r="F9" t="s">
        <v>155</v>
      </c>
      <c r="G9">
        <v>1024581378</v>
      </c>
      <c r="H9" s="3" t="s">
        <v>146</v>
      </c>
      <c r="I9" t="s">
        <v>36</v>
      </c>
      <c r="J9">
        <v>75</v>
      </c>
      <c r="K9">
        <v>100</v>
      </c>
      <c r="L9">
        <v>75</v>
      </c>
      <c r="M9">
        <v>75</v>
      </c>
      <c r="N9">
        <v>50</v>
      </c>
      <c r="O9">
        <v>100</v>
      </c>
      <c r="P9">
        <v>75</v>
      </c>
      <c r="Q9">
        <v>75</v>
      </c>
      <c r="R9">
        <v>50</v>
      </c>
      <c r="S9">
        <v>50</v>
      </c>
      <c r="T9">
        <v>100</v>
      </c>
      <c r="U9">
        <v>75</v>
      </c>
      <c r="V9">
        <v>50</v>
      </c>
      <c r="W9">
        <v>100</v>
      </c>
      <c r="X9">
        <v>75</v>
      </c>
      <c r="Y9">
        <v>75</v>
      </c>
      <c r="Z9">
        <v>75</v>
      </c>
      <c r="AA9">
        <v>75</v>
      </c>
      <c r="AB9" t="s">
        <v>51</v>
      </c>
      <c r="AC9" t="s">
        <v>52</v>
      </c>
      <c r="AD9">
        <v>81.3</v>
      </c>
      <c r="AE9">
        <v>75</v>
      </c>
      <c r="AF9">
        <v>75</v>
      </c>
      <c r="AG9">
        <v>66.7</v>
      </c>
      <c r="AH9">
        <v>75</v>
      </c>
      <c r="AI9">
        <v>74.599999999999994</v>
      </c>
      <c r="AJ9" t="s">
        <v>53</v>
      </c>
      <c r="AK9">
        <v>0</v>
      </c>
    </row>
    <row r="10" spans="1:37" x14ac:dyDescent="0.3">
      <c r="A10">
        <v>17</v>
      </c>
      <c r="B10">
        <v>1</v>
      </c>
      <c r="C10" s="1">
        <v>45539.919293981482</v>
      </c>
      <c r="D10">
        <v>0</v>
      </c>
      <c r="E10" t="s">
        <v>50</v>
      </c>
      <c r="F10" t="s">
        <v>156</v>
      </c>
      <c r="G10">
        <v>1022977032</v>
      </c>
      <c r="H10" s="3" t="s">
        <v>157</v>
      </c>
      <c r="I10" t="s">
        <v>36</v>
      </c>
      <c r="J10">
        <v>100</v>
      </c>
      <c r="K10">
        <v>75</v>
      </c>
      <c r="L10">
        <v>75</v>
      </c>
      <c r="M10">
        <v>100</v>
      </c>
      <c r="N10">
        <v>100</v>
      </c>
      <c r="O10">
        <v>100</v>
      </c>
      <c r="P10">
        <v>75</v>
      </c>
      <c r="Q10">
        <v>75</v>
      </c>
      <c r="R10">
        <v>75</v>
      </c>
      <c r="S10">
        <v>100</v>
      </c>
      <c r="T10">
        <v>100</v>
      </c>
      <c r="U10">
        <v>100</v>
      </c>
      <c r="V10">
        <v>75</v>
      </c>
      <c r="W10">
        <v>100</v>
      </c>
      <c r="X10">
        <v>100</v>
      </c>
      <c r="Y10">
        <v>75</v>
      </c>
      <c r="Z10">
        <v>50</v>
      </c>
      <c r="AA10">
        <v>75</v>
      </c>
      <c r="AC10" t="s">
        <v>54</v>
      </c>
      <c r="AD10">
        <v>87.5</v>
      </c>
      <c r="AE10">
        <v>100</v>
      </c>
      <c r="AF10">
        <v>100</v>
      </c>
      <c r="AG10">
        <v>75</v>
      </c>
      <c r="AH10">
        <v>79.2</v>
      </c>
      <c r="AI10">
        <v>88.3</v>
      </c>
      <c r="AJ10" s="2">
        <v>190144128201</v>
      </c>
      <c r="AK10">
        <v>0</v>
      </c>
    </row>
    <row r="11" spans="1:37" x14ac:dyDescent="0.3">
      <c r="A11">
        <v>18</v>
      </c>
      <c r="B11">
        <v>1</v>
      </c>
      <c r="C11" s="1">
        <v>45540.671805555554</v>
      </c>
      <c r="D11">
        <v>0</v>
      </c>
      <c r="E11" t="s">
        <v>47</v>
      </c>
      <c r="F11" t="s">
        <v>158</v>
      </c>
      <c r="G11">
        <v>1033757039</v>
      </c>
      <c r="H11" s="3" t="s">
        <v>152</v>
      </c>
      <c r="I11" t="s">
        <v>55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  <c r="W11">
        <v>100</v>
      </c>
      <c r="X11">
        <v>100</v>
      </c>
      <c r="Y11">
        <v>100</v>
      </c>
      <c r="Z11">
        <v>100</v>
      </c>
      <c r="AA11">
        <v>100</v>
      </c>
      <c r="AD11">
        <v>100</v>
      </c>
      <c r="AE11">
        <v>100</v>
      </c>
      <c r="AF11">
        <v>100</v>
      </c>
      <c r="AG11">
        <v>100</v>
      </c>
      <c r="AH11">
        <v>100</v>
      </c>
      <c r="AI11">
        <v>100</v>
      </c>
      <c r="AJ11" t="s">
        <v>56</v>
      </c>
      <c r="AK11">
        <v>0</v>
      </c>
    </row>
    <row r="12" spans="1:37" x14ac:dyDescent="0.3">
      <c r="A12">
        <v>19</v>
      </c>
      <c r="B12">
        <v>1</v>
      </c>
      <c r="C12" s="1">
        <v>45545.774780092594</v>
      </c>
      <c r="D12">
        <v>0</v>
      </c>
      <c r="E12" t="s">
        <v>57</v>
      </c>
      <c r="F12" t="s">
        <v>159</v>
      </c>
      <c r="G12">
        <v>53113971</v>
      </c>
      <c r="H12" s="3" t="s">
        <v>146</v>
      </c>
      <c r="I12" t="s">
        <v>58</v>
      </c>
      <c r="J12">
        <v>100</v>
      </c>
      <c r="K12">
        <v>75</v>
      </c>
      <c r="L12">
        <v>100</v>
      </c>
      <c r="M12">
        <v>100</v>
      </c>
      <c r="N12">
        <v>75</v>
      </c>
      <c r="O12">
        <v>75</v>
      </c>
      <c r="P12">
        <v>75</v>
      </c>
      <c r="Q12">
        <v>75</v>
      </c>
      <c r="R12">
        <v>75</v>
      </c>
      <c r="S12">
        <v>75</v>
      </c>
      <c r="T12">
        <v>100</v>
      </c>
      <c r="U12">
        <v>100</v>
      </c>
      <c r="V12">
        <v>75</v>
      </c>
      <c r="W12">
        <v>100</v>
      </c>
      <c r="X12">
        <v>100</v>
      </c>
      <c r="Y12">
        <v>100</v>
      </c>
      <c r="Z12">
        <v>75</v>
      </c>
      <c r="AA12">
        <v>100</v>
      </c>
      <c r="AC12" t="s">
        <v>59</v>
      </c>
      <c r="AD12">
        <v>93.8</v>
      </c>
      <c r="AE12">
        <v>75</v>
      </c>
      <c r="AF12">
        <v>91.7</v>
      </c>
      <c r="AG12">
        <v>75</v>
      </c>
      <c r="AH12">
        <v>91.7</v>
      </c>
      <c r="AI12">
        <v>85.4</v>
      </c>
      <c r="AJ12" t="s">
        <v>60</v>
      </c>
      <c r="AK12">
        <v>0</v>
      </c>
    </row>
    <row r="13" spans="1:37" x14ac:dyDescent="0.3">
      <c r="A13">
        <v>20</v>
      </c>
      <c r="B13">
        <v>1</v>
      </c>
      <c r="C13" s="1">
        <v>45545.777789351851</v>
      </c>
      <c r="D13">
        <v>0</v>
      </c>
      <c r="E13" t="s">
        <v>57</v>
      </c>
      <c r="F13" t="s">
        <v>160</v>
      </c>
      <c r="G13">
        <v>53893332</v>
      </c>
      <c r="H13" s="3" t="s">
        <v>146</v>
      </c>
      <c r="I13" t="s">
        <v>58</v>
      </c>
      <c r="J13">
        <v>100</v>
      </c>
      <c r="K13">
        <v>100</v>
      </c>
      <c r="L13">
        <v>75</v>
      </c>
      <c r="M13">
        <v>75</v>
      </c>
      <c r="N13">
        <v>100</v>
      </c>
      <c r="O13">
        <v>100</v>
      </c>
      <c r="P13">
        <v>75</v>
      </c>
      <c r="Q13">
        <v>75</v>
      </c>
      <c r="R13">
        <v>75</v>
      </c>
      <c r="S13">
        <v>75</v>
      </c>
      <c r="T13">
        <v>100</v>
      </c>
      <c r="U13">
        <v>100</v>
      </c>
      <c r="V13">
        <v>100</v>
      </c>
      <c r="W13">
        <v>100</v>
      </c>
      <c r="X13">
        <v>100</v>
      </c>
      <c r="Y13">
        <v>75</v>
      </c>
      <c r="Z13">
        <v>75</v>
      </c>
      <c r="AA13">
        <v>100</v>
      </c>
      <c r="AB13" t="s">
        <v>61</v>
      </c>
      <c r="AD13">
        <v>87.5</v>
      </c>
      <c r="AE13">
        <v>100</v>
      </c>
      <c r="AF13">
        <v>91.7</v>
      </c>
      <c r="AG13">
        <v>75</v>
      </c>
      <c r="AH13">
        <v>91.7</v>
      </c>
      <c r="AI13">
        <v>89.2</v>
      </c>
      <c r="AJ13" t="s">
        <v>60</v>
      </c>
      <c r="AK13">
        <v>0</v>
      </c>
    </row>
    <row r="14" spans="1:37" x14ac:dyDescent="0.3">
      <c r="A14">
        <v>21</v>
      </c>
      <c r="B14">
        <v>1</v>
      </c>
      <c r="C14" s="1">
        <v>45545.810173611113</v>
      </c>
      <c r="D14">
        <v>0</v>
      </c>
      <c r="E14" t="s">
        <v>62</v>
      </c>
      <c r="F14" t="s">
        <v>161</v>
      </c>
      <c r="G14">
        <v>1000063340</v>
      </c>
      <c r="H14" s="3" t="s">
        <v>148</v>
      </c>
      <c r="I14" t="s">
        <v>58</v>
      </c>
      <c r="J14">
        <v>75</v>
      </c>
      <c r="K14">
        <v>100</v>
      </c>
      <c r="L14">
        <v>100</v>
      </c>
      <c r="M14">
        <v>100</v>
      </c>
      <c r="N14">
        <v>50</v>
      </c>
      <c r="O14">
        <v>100</v>
      </c>
      <c r="P14">
        <v>100</v>
      </c>
      <c r="Q14">
        <v>100</v>
      </c>
      <c r="R14">
        <v>75</v>
      </c>
      <c r="S14">
        <v>100</v>
      </c>
      <c r="T14">
        <v>100</v>
      </c>
      <c r="U14">
        <v>100</v>
      </c>
      <c r="V14">
        <v>100</v>
      </c>
      <c r="W14">
        <v>75</v>
      </c>
      <c r="X14">
        <v>100</v>
      </c>
      <c r="Y14">
        <v>100</v>
      </c>
      <c r="Z14">
        <v>50</v>
      </c>
      <c r="AA14">
        <v>100</v>
      </c>
      <c r="AB14" t="s">
        <v>63</v>
      </c>
      <c r="AC14" t="s">
        <v>64</v>
      </c>
      <c r="AD14">
        <v>93.8</v>
      </c>
      <c r="AE14">
        <v>75</v>
      </c>
      <c r="AF14">
        <v>100</v>
      </c>
      <c r="AG14">
        <v>91.7</v>
      </c>
      <c r="AH14">
        <v>87.5</v>
      </c>
      <c r="AI14">
        <v>89.6</v>
      </c>
      <c r="AJ14" t="s">
        <v>65</v>
      </c>
      <c r="AK14">
        <v>0</v>
      </c>
    </row>
    <row r="15" spans="1:37" x14ac:dyDescent="0.3">
      <c r="A15">
        <v>22</v>
      </c>
      <c r="B15">
        <v>1</v>
      </c>
      <c r="C15" s="1">
        <v>45545.812407407408</v>
      </c>
      <c r="D15">
        <v>0</v>
      </c>
      <c r="E15" t="s">
        <v>62</v>
      </c>
      <c r="F15" t="s">
        <v>162</v>
      </c>
      <c r="G15">
        <v>80184790</v>
      </c>
      <c r="H15" s="3" t="s">
        <v>146</v>
      </c>
      <c r="I15" t="s">
        <v>58</v>
      </c>
      <c r="J15">
        <v>75</v>
      </c>
      <c r="K15">
        <v>50</v>
      </c>
      <c r="L15">
        <v>100</v>
      </c>
      <c r="M15">
        <v>100</v>
      </c>
      <c r="N15">
        <v>50</v>
      </c>
      <c r="O15">
        <v>50</v>
      </c>
      <c r="P15">
        <v>75</v>
      </c>
      <c r="Q15">
        <v>100</v>
      </c>
      <c r="R15">
        <v>75</v>
      </c>
      <c r="S15">
        <v>100</v>
      </c>
      <c r="T15">
        <v>50</v>
      </c>
      <c r="U15">
        <v>100</v>
      </c>
      <c r="V15">
        <v>100</v>
      </c>
      <c r="W15">
        <v>100</v>
      </c>
      <c r="X15">
        <v>100</v>
      </c>
      <c r="Y15">
        <v>75</v>
      </c>
      <c r="Z15">
        <v>100</v>
      </c>
      <c r="AA15">
        <v>100</v>
      </c>
      <c r="AB15" t="s">
        <v>66</v>
      </c>
      <c r="AC15" t="s">
        <v>67</v>
      </c>
      <c r="AD15">
        <v>81.3</v>
      </c>
      <c r="AE15">
        <v>50</v>
      </c>
      <c r="AF15">
        <v>83.3</v>
      </c>
      <c r="AG15">
        <v>83.3</v>
      </c>
      <c r="AH15">
        <v>95.8</v>
      </c>
      <c r="AI15">
        <v>78.7</v>
      </c>
      <c r="AJ15" t="s">
        <v>65</v>
      </c>
      <c r="AK15">
        <v>0</v>
      </c>
    </row>
    <row r="16" spans="1:37" x14ac:dyDescent="0.3">
      <c r="A16">
        <v>23</v>
      </c>
      <c r="B16">
        <v>1</v>
      </c>
      <c r="C16" s="1">
        <v>45545.814791666664</v>
      </c>
      <c r="D16">
        <v>0</v>
      </c>
      <c r="E16" t="s">
        <v>62</v>
      </c>
      <c r="F16" t="s">
        <v>163</v>
      </c>
      <c r="G16">
        <v>1020436589</v>
      </c>
      <c r="H16" s="3" t="s">
        <v>146</v>
      </c>
      <c r="I16" t="s">
        <v>58</v>
      </c>
      <c r="J16">
        <v>75</v>
      </c>
      <c r="K16">
        <v>50</v>
      </c>
      <c r="L16">
        <v>100</v>
      </c>
      <c r="M16">
        <v>75</v>
      </c>
      <c r="N16">
        <v>75</v>
      </c>
      <c r="O16">
        <v>50</v>
      </c>
      <c r="P16">
        <v>100</v>
      </c>
      <c r="Q16">
        <v>100</v>
      </c>
      <c r="R16">
        <v>100</v>
      </c>
      <c r="S16">
        <v>50</v>
      </c>
      <c r="T16">
        <v>75</v>
      </c>
      <c r="U16">
        <v>100</v>
      </c>
      <c r="V16">
        <v>75</v>
      </c>
      <c r="W16">
        <v>75</v>
      </c>
      <c r="X16">
        <v>75</v>
      </c>
      <c r="Y16">
        <v>75</v>
      </c>
      <c r="Z16">
        <v>50</v>
      </c>
      <c r="AA16">
        <v>100</v>
      </c>
      <c r="AB16" t="s">
        <v>68</v>
      </c>
      <c r="AC16" t="s">
        <v>69</v>
      </c>
      <c r="AD16">
        <v>75</v>
      </c>
      <c r="AE16">
        <v>62.5</v>
      </c>
      <c r="AF16">
        <v>75</v>
      </c>
      <c r="AG16">
        <v>100</v>
      </c>
      <c r="AH16">
        <v>75</v>
      </c>
      <c r="AI16">
        <v>77.5</v>
      </c>
      <c r="AJ16" t="s">
        <v>65</v>
      </c>
      <c r="AK16">
        <v>0</v>
      </c>
    </row>
    <row r="17" spans="1:37" x14ac:dyDescent="0.3">
      <c r="A17">
        <v>24</v>
      </c>
      <c r="B17">
        <v>1</v>
      </c>
      <c r="C17" s="1">
        <v>45545.816655092596</v>
      </c>
      <c r="D17">
        <v>0</v>
      </c>
      <c r="E17" t="s">
        <v>62</v>
      </c>
      <c r="F17" t="s">
        <v>164</v>
      </c>
      <c r="G17">
        <v>1010177699</v>
      </c>
      <c r="H17" s="3" t="s">
        <v>165</v>
      </c>
      <c r="I17" t="s">
        <v>58</v>
      </c>
      <c r="J17">
        <v>75</v>
      </c>
      <c r="K17">
        <v>50</v>
      </c>
      <c r="L17">
        <v>75</v>
      </c>
      <c r="M17">
        <v>100</v>
      </c>
      <c r="N17">
        <v>75</v>
      </c>
      <c r="O17">
        <v>50</v>
      </c>
      <c r="P17">
        <v>100</v>
      </c>
      <c r="Q17">
        <v>75</v>
      </c>
      <c r="R17">
        <v>75</v>
      </c>
      <c r="S17">
        <v>100</v>
      </c>
      <c r="T17">
        <v>75</v>
      </c>
      <c r="U17">
        <v>50</v>
      </c>
      <c r="V17">
        <v>75</v>
      </c>
      <c r="W17">
        <v>100</v>
      </c>
      <c r="X17">
        <v>100</v>
      </c>
      <c r="Y17">
        <v>75</v>
      </c>
      <c r="Z17">
        <v>75</v>
      </c>
      <c r="AA17">
        <v>50</v>
      </c>
      <c r="AB17" t="s">
        <v>70</v>
      </c>
      <c r="AC17" t="s">
        <v>71</v>
      </c>
      <c r="AD17">
        <v>75</v>
      </c>
      <c r="AE17">
        <v>62.5</v>
      </c>
      <c r="AF17">
        <v>75</v>
      </c>
      <c r="AG17">
        <v>83.3</v>
      </c>
      <c r="AH17">
        <v>79.2</v>
      </c>
      <c r="AI17">
        <v>75</v>
      </c>
      <c r="AJ17" t="s">
        <v>65</v>
      </c>
      <c r="AK17">
        <v>0</v>
      </c>
    </row>
    <row r="18" spans="1:37" x14ac:dyDescent="0.3">
      <c r="A18">
        <v>25</v>
      </c>
      <c r="B18">
        <v>1</v>
      </c>
      <c r="C18" s="1">
        <v>45546.637766203705</v>
      </c>
      <c r="D18">
        <v>0</v>
      </c>
      <c r="E18" t="s">
        <v>72</v>
      </c>
      <c r="F18" t="s">
        <v>166</v>
      </c>
      <c r="G18">
        <v>1000856346</v>
      </c>
      <c r="H18" s="3" t="s">
        <v>152</v>
      </c>
      <c r="I18" t="s">
        <v>73</v>
      </c>
      <c r="J18">
        <v>100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  <c r="W18">
        <v>100</v>
      </c>
      <c r="X18">
        <v>100</v>
      </c>
      <c r="Y18">
        <v>100</v>
      </c>
      <c r="Z18">
        <v>100</v>
      </c>
      <c r="AA18">
        <v>100</v>
      </c>
      <c r="AD18">
        <v>100</v>
      </c>
      <c r="AE18">
        <v>100</v>
      </c>
      <c r="AF18">
        <v>100</v>
      </c>
      <c r="AG18">
        <v>100</v>
      </c>
      <c r="AH18">
        <v>100</v>
      </c>
      <c r="AI18">
        <v>100</v>
      </c>
      <c r="AJ18" t="s">
        <v>74</v>
      </c>
      <c r="AK18">
        <v>0</v>
      </c>
    </row>
    <row r="19" spans="1:37" x14ac:dyDescent="0.3">
      <c r="A19">
        <v>26</v>
      </c>
      <c r="B19">
        <v>1</v>
      </c>
      <c r="C19" s="1">
        <v>45546.637766203705</v>
      </c>
      <c r="D19">
        <v>0</v>
      </c>
      <c r="E19" t="s">
        <v>72</v>
      </c>
      <c r="F19" t="s">
        <v>167</v>
      </c>
      <c r="G19">
        <v>1000520678</v>
      </c>
      <c r="H19" s="3" t="s">
        <v>152</v>
      </c>
      <c r="I19" t="s">
        <v>73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  <c r="W19">
        <v>75</v>
      </c>
      <c r="X19">
        <v>100</v>
      </c>
      <c r="Y19">
        <v>100</v>
      </c>
      <c r="Z19">
        <v>100</v>
      </c>
      <c r="AA19">
        <v>100</v>
      </c>
      <c r="AD19">
        <v>100</v>
      </c>
      <c r="AE19">
        <v>100</v>
      </c>
      <c r="AF19">
        <v>100</v>
      </c>
      <c r="AG19">
        <v>100</v>
      </c>
      <c r="AH19">
        <v>95.8</v>
      </c>
      <c r="AI19">
        <v>99.2</v>
      </c>
      <c r="AJ19" t="s">
        <v>75</v>
      </c>
      <c r="AK19">
        <v>0</v>
      </c>
    </row>
    <row r="20" spans="1:37" x14ac:dyDescent="0.3">
      <c r="A20">
        <v>27</v>
      </c>
      <c r="B20">
        <v>1</v>
      </c>
      <c r="C20" s="1">
        <v>45546.638738425929</v>
      </c>
      <c r="D20">
        <v>0</v>
      </c>
      <c r="E20" t="s">
        <v>72</v>
      </c>
      <c r="F20" t="s">
        <v>168</v>
      </c>
      <c r="G20">
        <v>1022434981</v>
      </c>
      <c r="H20" s="3" t="s">
        <v>152</v>
      </c>
      <c r="I20" t="s">
        <v>73</v>
      </c>
      <c r="J20">
        <v>100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  <c r="W20">
        <v>100</v>
      </c>
      <c r="X20">
        <v>100</v>
      </c>
      <c r="Y20">
        <v>100</v>
      </c>
      <c r="Z20">
        <v>100</v>
      </c>
      <c r="AA20">
        <v>100</v>
      </c>
      <c r="AB20" t="s">
        <v>76</v>
      </c>
      <c r="AD20">
        <v>100</v>
      </c>
      <c r="AE20">
        <v>100</v>
      </c>
      <c r="AF20">
        <v>100</v>
      </c>
      <c r="AG20">
        <v>100</v>
      </c>
      <c r="AH20">
        <v>100</v>
      </c>
      <c r="AI20">
        <v>100</v>
      </c>
      <c r="AJ20" t="s">
        <v>48</v>
      </c>
      <c r="AK20">
        <v>0</v>
      </c>
    </row>
    <row r="21" spans="1:37" x14ac:dyDescent="0.3">
      <c r="A21">
        <v>28</v>
      </c>
      <c r="B21">
        <v>1</v>
      </c>
      <c r="C21" s="1">
        <v>45546.736122685186</v>
      </c>
      <c r="D21">
        <v>0</v>
      </c>
      <c r="E21" t="s">
        <v>77</v>
      </c>
      <c r="F21" t="s">
        <v>169</v>
      </c>
      <c r="G21">
        <v>1022972831</v>
      </c>
      <c r="H21" s="3" t="s">
        <v>146</v>
      </c>
      <c r="I21" t="s">
        <v>73</v>
      </c>
      <c r="J21">
        <v>100</v>
      </c>
      <c r="K21">
        <v>100</v>
      </c>
      <c r="L21">
        <v>50</v>
      </c>
      <c r="M21">
        <v>75</v>
      </c>
      <c r="N21">
        <v>75</v>
      </c>
      <c r="O21">
        <v>25</v>
      </c>
      <c r="P21">
        <v>100</v>
      </c>
      <c r="Q21">
        <v>100</v>
      </c>
      <c r="R21">
        <v>100</v>
      </c>
      <c r="S21">
        <v>75</v>
      </c>
      <c r="T21">
        <v>100</v>
      </c>
      <c r="U21">
        <v>75</v>
      </c>
      <c r="V21">
        <v>100</v>
      </c>
      <c r="W21">
        <v>100</v>
      </c>
      <c r="X21">
        <v>100</v>
      </c>
      <c r="Y21">
        <v>100</v>
      </c>
      <c r="Z21">
        <v>75</v>
      </c>
      <c r="AA21">
        <v>100</v>
      </c>
      <c r="AB21" t="s">
        <v>78</v>
      </c>
      <c r="AC21" t="s">
        <v>79</v>
      </c>
      <c r="AD21">
        <v>81.3</v>
      </c>
      <c r="AE21">
        <v>50</v>
      </c>
      <c r="AF21">
        <v>83.3</v>
      </c>
      <c r="AG21">
        <v>100</v>
      </c>
      <c r="AH21">
        <v>95.8</v>
      </c>
      <c r="AI21">
        <v>82.1</v>
      </c>
      <c r="AJ21" t="s">
        <v>80</v>
      </c>
      <c r="AK21">
        <v>0</v>
      </c>
    </row>
    <row r="22" spans="1:37" x14ac:dyDescent="0.3">
      <c r="A22">
        <v>29</v>
      </c>
      <c r="B22">
        <v>1</v>
      </c>
      <c r="C22" s="1">
        <v>45546.737337962964</v>
      </c>
      <c r="D22">
        <v>0</v>
      </c>
      <c r="E22" t="s">
        <v>81</v>
      </c>
      <c r="F22" t="s">
        <v>170</v>
      </c>
      <c r="G22">
        <v>1000005155</v>
      </c>
      <c r="H22" s="3" t="s">
        <v>152</v>
      </c>
      <c r="I22" t="s">
        <v>73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  <c r="W22">
        <v>100</v>
      </c>
      <c r="X22">
        <v>100</v>
      </c>
      <c r="Y22">
        <v>100</v>
      </c>
      <c r="Z22">
        <v>100</v>
      </c>
      <c r="AA22">
        <v>100</v>
      </c>
      <c r="AD22">
        <v>100</v>
      </c>
      <c r="AE22">
        <v>100</v>
      </c>
      <c r="AF22">
        <v>100</v>
      </c>
      <c r="AG22">
        <v>100</v>
      </c>
      <c r="AH22">
        <v>100</v>
      </c>
      <c r="AI22">
        <v>100</v>
      </c>
      <c r="AJ22" t="s">
        <v>82</v>
      </c>
      <c r="AK22">
        <v>0</v>
      </c>
    </row>
    <row r="23" spans="1:37" x14ac:dyDescent="0.3">
      <c r="A23">
        <v>30</v>
      </c>
      <c r="B23">
        <v>1</v>
      </c>
      <c r="C23" s="1">
        <v>45546.738634259258</v>
      </c>
      <c r="D23">
        <v>0</v>
      </c>
      <c r="E23" t="s">
        <v>81</v>
      </c>
      <c r="F23" t="s">
        <v>171</v>
      </c>
      <c r="G23">
        <v>1012412028</v>
      </c>
      <c r="H23" s="3" t="s">
        <v>152</v>
      </c>
      <c r="I23" t="s">
        <v>73</v>
      </c>
      <c r="J23">
        <v>100</v>
      </c>
      <c r="K23">
        <v>100</v>
      </c>
      <c r="L23">
        <v>100</v>
      </c>
      <c r="M23">
        <v>100</v>
      </c>
      <c r="N23">
        <v>100</v>
      </c>
      <c r="O23">
        <v>100</v>
      </c>
      <c r="P23">
        <v>100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  <c r="W23">
        <v>100</v>
      </c>
      <c r="X23">
        <v>100</v>
      </c>
      <c r="Y23">
        <v>100</v>
      </c>
      <c r="Z23">
        <v>100</v>
      </c>
      <c r="AA23">
        <v>100</v>
      </c>
      <c r="AD23">
        <v>100</v>
      </c>
      <c r="AE23">
        <v>100</v>
      </c>
      <c r="AF23">
        <v>100</v>
      </c>
      <c r="AG23">
        <v>100</v>
      </c>
      <c r="AH23">
        <v>100</v>
      </c>
      <c r="AI23">
        <v>100</v>
      </c>
      <c r="AJ23" t="s">
        <v>82</v>
      </c>
      <c r="AK23">
        <v>0</v>
      </c>
    </row>
    <row r="24" spans="1:37" x14ac:dyDescent="0.3">
      <c r="A24">
        <v>31</v>
      </c>
      <c r="B24">
        <v>1</v>
      </c>
      <c r="C24" s="1">
        <v>45546.741944444446</v>
      </c>
      <c r="D24">
        <v>0</v>
      </c>
      <c r="E24" t="s">
        <v>77</v>
      </c>
      <c r="F24" t="s">
        <v>172</v>
      </c>
      <c r="G24">
        <v>1073679703</v>
      </c>
      <c r="H24" s="3" t="s">
        <v>146</v>
      </c>
      <c r="I24" t="s">
        <v>73</v>
      </c>
      <c r="J24">
        <v>100</v>
      </c>
      <c r="K24">
        <v>75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75</v>
      </c>
      <c r="V24">
        <v>100</v>
      </c>
      <c r="W24">
        <v>100</v>
      </c>
      <c r="X24">
        <v>100</v>
      </c>
      <c r="Y24">
        <v>100</v>
      </c>
      <c r="Z24">
        <v>100</v>
      </c>
      <c r="AA24">
        <v>100</v>
      </c>
      <c r="AB24" t="s">
        <v>83</v>
      </c>
      <c r="AC24" t="s">
        <v>83</v>
      </c>
      <c r="AD24">
        <v>93.8</v>
      </c>
      <c r="AE24">
        <v>100</v>
      </c>
      <c r="AF24">
        <v>91.7</v>
      </c>
      <c r="AG24">
        <v>100</v>
      </c>
      <c r="AH24">
        <v>100</v>
      </c>
      <c r="AI24">
        <v>97.1</v>
      </c>
      <c r="AJ24" t="s">
        <v>80</v>
      </c>
      <c r="AK24">
        <v>0</v>
      </c>
    </row>
    <row r="25" spans="1:37" x14ac:dyDescent="0.3">
      <c r="A25">
        <v>32</v>
      </c>
      <c r="B25">
        <v>1</v>
      </c>
      <c r="C25" s="1">
        <v>45546.747673611113</v>
      </c>
      <c r="D25">
        <v>0</v>
      </c>
      <c r="E25" t="s">
        <v>77</v>
      </c>
      <c r="F25" t="s">
        <v>173</v>
      </c>
      <c r="G25">
        <v>1030539028</v>
      </c>
      <c r="H25" s="3" t="s">
        <v>146</v>
      </c>
      <c r="I25" t="s">
        <v>73</v>
      </c>
      <c r="J25">
        <v>100</v>
      </c>
      <c r="K25">
        <v>75</v>
      </c>
      <c r="L25">
        <v>100</v>
      </c>
      <c r="M25">
        <v>100</v>
      </c>
      <c r="N25">
        <v>75</v>
      </c>
      <c r="O25">
        <v>75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75</v>
      </c>
      <c r="V25">
        <v>100</v>
      </c>
      <c r="W25">
        <v>100</v>
      </c>
      <c r="X25">
        <v>100</v>
      </c>
      <c r="Y25">
        <v>100</v>
      </c>
      <c r="Z25">
        <v>75</v>
      </c>
      <c r="AA25">
        <v>100</v>
      </c>
      <c r="AB25" t="s">
        <v>84</v>
      </c>
      <c r="AD25">
        <v>93.8</v>
      </c>
      <c r="AE25">
        <v>75</v>
      </c>
      <c r="AF25">
        <v>91.7</v>
      </c>
      <c r="AG25">
        <v>100</v>
      </c>
      <c r="AH25">
        <v>95.8</v>
      </c>
      <c r="AI25">
        <v>91.3</v>
      </c>
      <c r="AJ25" t="s">
        <v>80</v>
      </c>
      <c r="AK25">
        <v>0</v>
      </c>
    </row>
    <row r="26" spans="1:37" x14ac:dyDescent="0.3">
      <c r="A26">
        <v>33</v>
      </c>
      <c r="B26">
        <v>1</v>
      </c>
      <c r="C26" s="1">
        <v>45546.751018518517</v>
      </c>
      <c r="D26">
        <v>0</v>
      </c>
      <c r="E26" t="s">
        <v>77</v>
      </c>
      <c r="F26" t="s">
        <v>174</v>
      </c>
      <c r="G26">
        <v>1012327426</v>
      </c>
      <c r="H26" s="3" t="s">
        <v>146</v>
      </c>
      <c r="I26" t="s">
        <v>73</v>
      </c>
      <c r="J26">
        <v>100</v>
      </c>
      <c r="K26">
        <v>75</v>
      </c>
      <c r="L26">
        <v>100</v>
      </c>
      <c r="M26">
        <v>100</v>
      </c>
      <c r="N26">
        <v>100</v>
      </c>
      <c r="O26">
        <v>100</v>
      </c>
      <c r="P26">
        <v>100</v>
      </c>
      <c r="Q26">
        <v>100</v>
      </c>
      <c r="R26">
        <v>100</v>
      </c>
      <c r="S26">
        <v>75</v>
      </c>
      <c r="T26">
        <v>100</v>
      </c>
      <c r="U26">
        <v>100</v>
      </c>
      <c r="V26">
        <v>100</v>
      </c>
      <c r="W26">
        <v>100</v>
      </c>
      <c r="X26">
        <v>100</v>
      </c>
      <c r="Y26">
        <v>100</v>
      </c>
      <c r="Z26">
        <v>75</v>
      </c>
      <c r="AA26">
        <v>75</v>
      </c>
      <c r="AB26" t="s">
        <v>85</v>
      </c>
      <c r="AC26" t="s">
        <v>86</v>
      </c>
      <c r="AD26">
        <v>93.8</v>
      </c>
      <c r="AE26">
        <v>100</v>
      </c>
      <c r="AF26">
        <v>91.7</v>
      </c>
      <c r="AG26">
        <v>100</v>
      </c>
      <c r="AH26">
        <v>91.7</v>
      </c>
      <c r="AI26">
        <v>95.4</v>
      </c>
      <c r="AJ26" t="s">
        <v>80</v>
      </c>
      <c r="AK26">
        <v>0</v>
      </c>
    </row>
    <row r="27" spans="1:37" x14ac:dyDescent="0.3">
      <c r="A27">
        <v>34</v>
      </c>
      <c r="B27">
        <v>1</v>
      </c>
      <c r="C27" s="1">
        <v>45546.764907407407</v>
      </c>
      <c r="D27">
        <v>0</v>
      </c>
      <c r="E27" t="s">
        <v>77</v>
      </c>
      <c r="F27" t="s">
        <v>175</v>
      </c>
      <c r="G27">
        <v>1000353103</v>
      </c>
      <c r="H27" s="3" t="s">
        <v>148</v>
      </c>
      <c r="I27" t="s">
        <v>73</v>
      </c>
      <c r="J27">
        <v>100</v>
      </c>
      <c r="K27">
        <v>100</v>
      </c>
      <c r="L27">
        <v>75</v>
      </c>
      <c r="M27">
        <v>100</v>
      </c>
      <c r="N27">
        <v>100</v>
      </c>
      <c r="O27">
        <v>100</v>
      </c>
      <c r="P27">
        <v>100</v>
      </c>
      <c r="Q27">
        <v>75</v>
      </c>
      <c r="R27">
        <v>100</v>
      </c>
      <c r="S27">
        <v>100</v>
      </c>
      <c r="T27">
        <v>100</v>
      </c>
      <c r="U27">
        <v>100</v>
      </c>
      <c r="V27">
        <v>100</v>
      </c>
      <c r="W27">
        <v>100</v>
      </c>
      <c r="X27">
        <v>100</v>
      </c>
      <c r="Y27">
        <v>100</v>
      </c>
      <c r="Z27">
        <v>75</v>
      </c>
      <c r="AA27">
        <v>75</v>
      </c>
      <c r="AB27" t="s">
        <v>87</v>
      </c>
      <c r="AC27" t="s">
        <v>88</v>
      </c>
      <c r="AD27">
        <v>93.8</v>
      </c>
      <c r="AE27">
        <v>100</v>
      </c>
      <c r="AF27">
        <v>100</v>
      </c>
      <c r="AG27">
        <v>91.7</v>
      </c>
      <c r="AH27">
        <v>91.7</v>
      </c>
      <c r="AI27">
        <v>95.4</v>
      </c>
      <c r="AJ27" t="s">
        <v>80</v>
      </c>
      <c r="AK27">
        <v>0</v>
      </c>
    </row>
    <row r="28" spans="1:37" x14ac:dyDescent="0.3">
      <c r="A28">
        <v>35</v>
      </c>
      <c r="B28">
        <v>1</v>
      </c>
      <c r="C28" s="1">
        <v>45546.767326388886</v>
      </c>
      <c r="D28">
        <v>0</v>
      </c>
      <c r="E28" t="s">
        <v>81</v>
      </c>
      <c r="F28" t="s">
        <v>176</v>
      </c>
      <c r="G28">
        <v>1000019537</v>
      </c>
      <c r="H28" s="3" t="s">
        <v>152</v>
      </c>
      <c r="I28" t="s">
        <v>73</v>
      </c>
      <c r="J28">
        <v>100</v>
      </c>
      <c r="K28">
        <v>100</v>
      </c>
      <c r="L28">
        <v>100</v>
      </c>
      <c r="M28">
        <v>100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  <c r="W28">
        <v>100</v>
      </c>
      <c r="X28">
        <v>100</v>
      </c>
      <c r="Y28">
        <v>100</v>
      </c>
      <c r="Z28">
        <v>100</v>
      </c>
      <c r="AA28">
        <v>100</v>
      </c>
      <c r="AD28">
        <v>100</v>
      </c>
      <c r="AE28">
        <v>100</v>
      </c>
      <c r="AF28">
        <v>100</v>
      </c>
      <c r="AG28">
        <v>100</v>
      </c>
      <c r="AH28">
        <v>100</v>
      </c>
      <c r="AI28">
        <v>100</v>
      </c>
      <c r="AJ28" t="s">
        <v>82</v>
      </c>
      <c r="AK28">
        <v>0</v>
      </c>
    </row>
    <row r="29" spans="1:37" x14ac:dyDescent="0.3">
      <c r="A29">
        <v>36</v>
      </c>
      <c r="B29">
        <v>1</v>
      </c>
      <c r="C29" s="1">
        <v>45546.768194444441</v>
      </c>
      <c r="D29">
        <v>0</v>
      </c>
      <c r="E29" t="s">
        <v>81</v>
      </c>
      <c r="F29" t="s">
        <v>177</v>
      </c>
      <c r="G29">
        <v>1016004656</v>
      </c>
      <c r="H29" s="3" t="s">
        <v>152</v>
      </c>
      <c r="I29" t="s">
        <v>73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100</v>
      </c>
      <c r="W29">
        <v>100</v>
      </c>
      <c r="X29">
        <v>100</v>
      </c>
      <c r="Y29">
        <v>100</v>
      </c>
      <c r="Z29">
        <v>100</v>
      </c>
      <c r="AA29">
        <v>100</v>
      </c>
      <c r="AD29">
        <v>100</v>
      </c>
      <c r="AE29">
        <v>100</v>
      </c>
      <c r="AF29">
        <v>100</v>
      </c>
      <c r="AG29">
        <v>100</v>
      </c>
      <c r="AH29">
        <v>100</v>
      </c>
      <c r="AI29">
        <v>100</v>
      </c>
      <c r="AJ29" t="s">
        <v>82</v>
      </c>
      <c r="AK29">
        <v>0</v>
      </c>
    </row>
    <row r="30" spans="1:37" x14ac:dyDescent="0.3">
      <c r="A30">
        <v>37</v>
      </c>
      <c r="B30">
        <v>1</v>
      </c>
      <c r="C30" s="1">
        <v>45546.772280092591</v>
      </c>
      <c r="D30">
        <v>0</v>
      </c>
      <c r="E30" t="s">
        <v>77</v>
      </c>
      <c r="F30" t="s">
        <v>178</v>
      </c>
      <c r="G30">
        <v>1012330364</v>
      </c>
      <c r="H30" s="3" t="s">
        <v>157</v>
      </c>
      <c r="I30" t="s">
        <v>73</v>
      </c>
      <c r="J30">
        <v>100</v>
      </c>
      <c r="K30">
        <v>100</v>
      </c>
      <c r="L30">
        <v>100</v>
      </c>
      <c r="M30">
        <v>75</v>
      </c>
      <c r="N30">
        <v>100</v>
      </c>
      <c r="O30">
        <v>100</v>
      </c>
      <c r="P30">
        <v>100</v>
      </c>
      <c r="Q30">
        <v>100</v>
      </c>
      <c r="R30">
        <v>75</v>
      </c>
      <c r="S30">
        <v>100</v>
      </c>
      <c r="T30">
        <v>100</v>
      </c>
      <c r="U30">
        <v>100</v>
      </c>
      <c r="V30">
        <v>100</v>
      </c>
      <c r="W30">
        <v>100</v>
      </c>
      <c r="X30">
        <v>100</v>
      </c>
      <c r="Y30">
        <v>100</v>
      </c>
      <c r="Z30">
        <v>100</v>
      </c>
      <c r="AA30">
        <v>100</v>
      </c>
      <c r="AB30" t="s">
        <v>89</v>
      </c>
      <c r="AD30">
        <v>93.8</v>
      </c>
      <c r="AE30">
        <v>100</v>
      </c>
      <c r="AF30">
        <v>100</v>
      </c>
      <c r="AG30">
        <v>91.7</v>
      </c>
      <c r="AH30">
        <v>100</v>
      </c>
      <c r="AI30">
        <v>97.1</v>
      </c>
      <c r="AJ30" t="s">
        <v>80</v>
      </c>
      <c r="AK30">
        <v>0</v>
      </c>
    </row>
    <row r="31" spans="1:37" x14ac:dyDescent="0.3">
      <c r="A31">
        <v>38</v>
      </c>
      <c r="B31">
        <v>1</v>
      </c>
      <c r="C31" s="1">
        <v>45546.834988425922</v>
      </c>
      <c r="D31">
        <v>0</v>
      </c>
      <c r="E31" t="s">
        <v>42</v>
      </c>
      <c r="F31" t="s">
        <v>179</v>
      </c>
      <c r="G31">
        <v>1021512090</v>
      </c>
      <c r="H31" s="3" t="s">
        <v>152</v>
      </c>
      <c r="I31" t="s">
        <v>73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100</v>
      </c>
      <c r="X31">
        <v>100</v>
      </c>
      <c r="Y31">
        <v>100</v>
      </c>
      <c r="Z31">
        <v>75</v>
      </c>
      <c r="AA31">
        <v>100</v>
      </c>
      <c r="AB31" t="s">
        <v>90</v>
      </c>
      <c r="AC31" t="s">
        <v>91</v>
      </c>
      <c r="AD31">
        <v>100</v>
      </c>
      <c r="AE31">
        <v>50</v>
      </c>
      <c r="AF31">
        <v>100</v>
      </c>
      <c r="AG31">
        <v>100</v>
      </c>
      <c r="AH31">
        <v>95.8</v>
      </c>
      <c r="AI31">
        <v>89.2</v>
      </c>
      <c r="AJ31" s="2">
        <v>191156151177</v>
      </c>
      <c r="AK31">
        <v>0</v>
      </c>
    </row>
    <row r="32" spans="1:37" x14ac:dyDescent="0.3">
      <c r="A32">
        <v>39</v>
      </c>
      <c r="B32">
        <v>1</v>
      </c>
      <c r="C32" s="1">
        <v>45546.906192129631</v>
      </c>
      <c r="D32">
        <v>0</v>
      </c>
      <c r="E32" t="s">
        <v>92</v>
      </c>
      <c r="F32" t="s">
        <v>180</v>
      </c>
      <c r="G32">
        <v>1030580065</v>
      </c>
      <c r="H32" s="3" t="s">
        <v>181</v>
      </c>
      <c r="I32" t="s">
        <v>73</v>
      </c>
      <c r="J32">
        <v>100</v>
      </c>
      <c r="K32">
        <v>75</v>
      </c>
      <c r="L32">
        <v>75</v>
      </c>
      <c r="M32">
        <v>100</v>
      </c>
      <c r="N32">
        <v>100</v>
      </c>
      <c r="O32">
        <v>75</v>
      </c>
      <c r="P32">
        <v>100</v>
      </c>
      <c r="Q32">
        <v>100</v>
      </c>
      <c r="R32">
        <v>75</v>
      </c>
      <c r="S32">
        <v>100</v>
      </c>
      <c r="T32">
        <v>75</v>
      </c>
      <c r="U32">
        <v>100</v>
      </c>
      <c r="V32">
        <v>100</v>
      </c>
      <c r="W32">
        <v>100</v>
      </c>
      <c r="X32">
        <v>100</v>
      </c>
      <c r="Y32">
        <v>100</v>
      </c>
      <c r="Z32">
        <v>75</v>
      </c>
      <c r="AA32">
        <v>100</v>
      </c>
      <c r="AB32" t="s">
        <v>93</v>
      </c>
      <c r="AC32" t="s">
        <v>94</v>
      </c>
      <c r="AD32">
        <v>87.5</v>
      </c>
      <c r="AE32">
        <v>87.5</v>
      </c>
      <c r="AF32">
        <v>91.7</v>
      </c>
      <c r="AG32">
        <v>91.7</v>
      </c>
      <c r="AH32">
        <v>95.8</v>
      </c>
      <c r="AI32">
        <v>90.8</v>
      </c>
      <c r="AJ32" t="s">
        <v>65</v>
      </c>
      <c r="AK32">
        <v>0</v>
      </c>
    </row>
    <row r="33" spans="1:37" x14ac:dyDescent="0.3">
      <c r="A33">
        <v>40</v>
      </c>
      <c r="B33">
        <v>1</v>
      </c>
      <c r="C33" s="1">
        <v>45547.665578703702</v>
      </c>
      <c r="D33">
        <v>0</v>
      </c>
      <c r="E33" t="s">
        <v>95</v>
      </c>
      <c r="F33" t="s">
        <v>182</v>
      </c>
      <c r="G33">
        <v>1026274963</v>
      </c>
      <c r="H33" s="3" t="s">
        <v>146</v>
      </c>
      <c r="I33" t="s">
        <v>96</v>
      </c>
      <c r="J33">
        <v>100</v>
      </c>
      <c r="K33">
        <v>75</v>
      </c>
      <c r="L33">
        <v>100</v>
      </c>
      <c r="M33">
        <v>50</v>
      </c>
      <c r="N33">
        <v>50</v>
      </c>
      <c r="O33">
        <v>75</v>
      </c>
      <c r="P33">
        <v>75</v>
      </c>
      <c r="Q33">
        <v>75</v>
      </c>
      <c r="R33">
        <v>75</v>
      </c>
      <c r="S33">
        <v>100</v>
      </c>
      <c r="T33">
        <v>100</v>
      </c>
      <c r="U33">
        <v>75</v>
      </c>
      <c r="V33">
        <v>75</v>
      </c>
      <c r="W33">
        <v>75</v>
      </c>
      <c r="X33">
        <v>75</v>
      </c>
      <c r="Y33">
        <v>100</v>
      </c>
      <c r="Z33">
        <v>100</v>
      </c>
      <c r="AA33">
        <v>75</v>
      </c>
      <c r="AB33" t="s">
        <v>97</v>
      </c>
      <c r="AC33" t="s">
        <v>98</v>
      </c>
      <c r="AD33">
        <v>81.3</v>
      </c>
      <c r="AE33">
        <v>62.5</v>
      </c>
      <c r="AF33">
        <v>91.7</v>
      </c>
      <c r="AG33">
        <v>75</v>
      </c>
      <c r="AH33">
        <v>83.3</v>
      </c>
      <c r="AI33">
        <v>78.8</v>
      </c>
      <c r="AJ33" s="2">
        <v>191109185187</v>
      </c>
      <c r="AK33">
        <v>0</v>
      </c>
    </row>
    <row r="34" spans="1:37" x14ac:dyDescent="0.3">
      <c r="A34">
        <v>41</v>
      </c>
      <c r="B34">
        <v>1</v>
      </c>
      <c r="C34" s="1">
        <v>45547.670613425929</v>
      </c>
      <c r="D34">
        <v>0</v>
      </c>
      <c r="E34" t="s">
        <v>95</v>
      </c>
      <c r="F34" t="s">
        <v>183</v>
      </c>
      <c r="G34">
        <v>1023927124</v>
      </c>
      <c r="H34" s="3" t="s">
        <v>148</v>
      </c>
      <c r="I34" t="s">
        <v>96</v>
      </c>
      <c r="J34">
        <v>100</v>
      </c>
      <c r="K34">
        <v>100</v>
      </c>
      <c r="L34">
        <v>100</v>
      </c>
      <c r="M34">
        <v>100</v>
      </c>
      <c r="N34">
        <v>100</v>
      </c>
      <c r="O34">
        <v>100</v>
      </c>
      <c r="P34">
        <v>100</v>
      </c>
      <c r="Q34">
        <v>75</v>
      </c>
      <c r="R34">
        <v>75</v>
      </c>
      <c r="S34">
        <v>100</v>
      </c>
      <c r="T34">
        <v>100</v>
      </c>
      <c r="U34">
        <v>75</v>
      </c>
      <c r="V34">
        <v>100</v>
      </c>
      <c r="W34">
        <v>100</v>
      </c>
      <c r="X34">
        <v>100</v>
      </c>
      <c r="Y34">
        <v>75</v>
      </c>
      <c r="Z34">
        <v>100</v>
      </c>
      <c r="AA34">
        <v>100</v>
      </c>
      <c r="AB34" t="s">
        <v>99</v>
      </c>
      <c r="AC34" t="s">
        <v>100</v>
      </c>
      <c r="AD34">
        <v>100</v>
      </c>
      <c r="AE34">
        <v>100</v>
      </c>
      <c r="AF34">
        <v>91.7</v>
      </c>
      <c r="AG34">
        <v>83.3</v>
      </c>
      <c r="AH34">
        <v>95.8</v>
      </c>
      <c r="AI34">
        <v>94.2</v>
      </c>
      <c r="AJ34" s="2">
        <v>191109185187</v>
      </c>
      <c r="AK34">
        <v>0</v>
      </c>
    </row>
    <row r="35" spans="1:37" x14ac:dyDescent="0.3">
      <c r="A35">
        <v>42</v>
      </c>
      <c r="B35">
        <v>1</v>
      </c>
      <c r="C35" s="1">
        <v>45547.681423611109</v>
      </c>
      <c r="D35">
        <v>0</v>
      </c>
      <c r="E35" t="s">
        <v>95</v>
      </c>
      <c r="F35" t="s">
        <v>184</v>
      </c>
      <c r="G35">
        <v>1000970196</v>
      </c>
      <c r="H35" s="3" t="s">
        <v>152</v>
      </c>
      <c r="I35" t="s">
        <v>96</v>
      </c>
      <c r="J35">
        <v>100</v>
      </c>
      <c r="K35">
        <v>75</v>
      </c>
      <c r="L35">
        <v>75</v>
      </c>
      <c r="M35">
        <v>75</v>
      </c>
      <c r="N35">
        <v>100</v>
      </c>
      <c r="O35">
        <v>75</v>
      </c>
      <c r="P35">
        <v>75</v>
      </c>
      <c r="Q35">
        <v>75</v>
      </c>
      <c r="R35">
        <v>75</v>
      </c>
      <c r="S35">
        <v>100</v>
      </c>
      <c r="T35">
        <v>100</v>
      </c>
      <c r="U35">
        <v>75</v>
      </c>
      <c r="V35">
        <v>100</v>
      </c>
      <c r="W35">
        <v>100</v>
      </c>
      <c r="X35">
        <v>100</v>
      </c>
      <c r="Y35">
        <v>100</v>
      </c>
      <c r="Z35">
        <v>100</v>
      </c>
      <c r="AA35">
        <v>100</v>
      </c>
      <c r="AB35" t="s">
        <v>101</v>
      </c>
      <c r="AC35" t="s">
        <v>102</v>
      </c>
      <c r="AD35">
        <v>81.3</v>
      </c>
      <c r="AE35">
        <v>87.5</v>
      </c>
      <c r="AF35">
        <v>91.7</v>
      </c>
      <c r="AG35">
        <v>75</v>
      </c>
      <c r="AH35">
        <v>100</v>
      </c>
      <c r="AI35">
        <v>87.1</v>
      </c>
      <c r="AJ35" s="2">
        <v>191156182173</v>
      </c>
      <c r="AK35">
        <v>0</v>
      </c>
    </row>
    <row r="36" spans="1:37" x14ac:dyDescent="0.3">
      <c r="A36">
        <v>43</v>
      </c>
      <c r="B36">
        <v>1</v>
      </c>
      <c r="C36" s="1">
        <v>45547.685381944444</v>
      </c>
      <c r="D36">
        <v>0</v>
      </c>
      <c r="E36" t="s">
        <v>95</v>
      </c>
      <c r="F36" t="s">
        <v>185</v>
      </c>
      <c r="G36">
        <v>1012401387</v>
      </c>
      <c r="H36" s="3" t="s">
        <v>152</v>
      </c>
      <c r="I36" t="s">
        <v>96</v>
      </c>
      <c r="J36">
        <v>100</v>
      </c>
      <c r="K36">
        <v>100</v>
      </c>
      <c r="L36">
        <v>75</v>
      </c>
      <c r="M36">
        <v>100</v>
      </c>
      <c r="N36">
        <v>100</v>
      </c>
      <c r="O36">
        <v>75</v>
      </c>
      <c r="P36">
        <v>75</v>
      </c>
      <c r="Q36">
        <v>100</v>
      </c>
      <c r="R36">
        <v>100</v>
      </c>
      <c r="S36">
        <v>75</v>
      </c>
      <c r="T36">
        <v>100</v>
      </c>
      <c r="U36">
        <v>100</v>
      </c>
      <c r="V36">
        <v>100</v>
      </c>
      <c r="W36">
        <v>100</v>
      </c>
      <c r="X36">
        <v>100</v>
      </c>
      <c r="Y36">
        <v>100</v>
      </c>
      <c r="Z36">
        <v>100</v>
      </c>
      <c r="AA36">
        <v>100</v>
      </c>
      <c r="AB36" t="s">
        <v>103</v>
      </c>
      <c r="AC36" t="s">
        <v>104</v>
      </c>
      <c r="AD36">
        <v>93.8</v>
      </c>
      <c r="AE36">
        <v>87.5</v>
      </c>
      <c r="AF36">
        <v>91.7</v>
      </c>
      <c r="AG36">
        <v>91.7</v>
      </c>
      <c r="AH36">
        <v>100</v>
      </c>
      <c r="AI36">
        <v>92.9</v>
      </c>
      <c r="AJ36" s="2">
        <v>191156189158</v>
      </c>
      <c r="AK36">
        <v>0</v>
      </c>
    </row>
    <row r="37" spans="1:37" x14ac:dyDescent="0.3">
      <c r="A37">
        <v>44</v>
      </c>
      <c r="B37">
        <v>1</v>
      </c>
      <c r="C37" s="1">
        <v>45547.7106712963</v>
      </c>
      <c r="D37">
        <v>0</v>
      </c>
      <c r="E37" t="s">
        <v>92</v>
      </c>
      <c r="F37" t="s">
        <v>186</v>
      </c>
      <c r="G37">
        <v>1082774975</v>
      </c>
      <c r="H37" s="3" t="s">
        <v>181</v>
      </c>
      <c r="I37" t="s">
        <v>96</v>
      </c>
      <c r="J37">
        <v>100</v>
      </c>
      <c r="K37">
        <v>100</v>
      </c>
      <c r="L37">
        <v>75</v>
      </c>
      <c r="M37">
        <v>100</v>
      </c>
      <c r="N37">
        <v>75</v>
      </c>
      <c r="O37">
        <v>75</v>
      </c>
      <c r="P37">
        <v>100</v>
      </c>
      <c r="Q37">
        <v>100</v>
      </c>
      <c r="R37">
        <v>75</v>
      </c>
      <c r="S37">
        <v>100</v>
      </c>
      <c r="T37">
        <v>75</v>
      </c>
      <c r="U37">
        <v>75</v>
      </c>
      <c r="V37">
        <v>100</v>
      </c>
      <c r="W37">
        <v>100</v>
      </c>
      <c r="X37">
        <v>75</v>
      </c>
      <c r="Y37">
        <v>100</v>
      </c>
      <c r="Z37">
        <v>75</v>
      </c>
      <c r="AA37">
        <v>100</v>
      </c>
      <c r="AB37" t="s">
        <v>105</v>
      </c>
      <c r="AC37" t="s">
        <v>106</v>
      </c>
      <c r="AD37">
        <v>93.8</v>
      </c>
      <c r="AE37">
        <v>75</v>
      </c>
      <c r="AF37">
        <v>83.3</v>
      </c>
      <c r="AG37">
        <v>91.7</v>
      </c>
      <c r="AH37">
        <v>91.7</v>
      </c>
      <c r="AI37">
        <v>87.1</v>
      </c>
      <c r="AJ37" t="s">
        <v>107</v>
      </c>
      <c r="AK37">
        <v>0</v>
      </c>
    </row>
    <row r="38" spans="1:37" x14ac:dyDescent="0.3">
      <c r="A38">
        <v>45</v>
      </c>
      <c r="B38">
        <v>1</v>
      </c>
      <c r="C38" s="1">
        <v>45547.720312500001</v>
      </c>
      <c r="D38">
        <v>0</v>
      </c>
      <c r="E38" t="s">
        <v>108</v>
      </c>
      <c r="F38" t="s">
        <v>187</v>
      </c>
      <c r="G38">
        <v>1073705566</v>
      </c>
      <c r="H38" s="3" t="s">
        <v>150</v>
      </c>
      <c r="I38" t="s">
        <v>73</v>
      </c>
      <c r="J38">
        <v>75</v>
      </c>
      <c r="K38">
        <v>75</v>
      </c>
      <c r="L38">
        <v>100</v>
      </c>
      <c r="M38">
        <v>100</v>
      </c>
      <c r="N38">
        <v>75</v>
      </c>
      <c r="O38">
        <v>100</v>
      </c>
      <c r="P38">
        <v>75</v>
      </c>
      <c r="Q38">
        <v>100</v>
      </c>
      <c r="R38">
        <v>100</v>
      </c>
      <c r="S38">
        <v>100</v>
      </c>
      <c r="T38">
        <v>100</v>
      </c>
      <c r="U38">
        <v>50</v>
      </c>
      <c r="V38">
        <v>75</v>
      </c>
      <c r="W38">
        <v>100</v>
      </c>
      <c r="X38">
        <v>100</v>
      </c>
      <c r="Y38">
        <v>100</v>
      </c>
      <c r="Z38">
        <v>75</v>
      </c>
      <c r="AA38">
        <v>75</v>
      </c>
      <c r="AD38">
        <v>87.5</v>
      </c>
      <c r="AE38">
        <v>87.5</v>
      </c>
      <c r="AF38">
        <v>83.3</v>
      </c>
      <c r="AG38">
        <v>91.7</v>
      </c>
      <c r="AH38">
        <v>87.5</v>
      </c>
      <c r="AI38">
        <v>87.5</v>
      </c>
      <c r="AJ38" t="s">
        <v>109</v>
      </c>
      <c r="AK38">
        <v>0</v>
      </c>
    </row>
    <row r="39" spans="1:37" x14ac:dyDescent="0.3">
      <c r="A39">
        <v>46</v>
      </c>
      <c r="B39">
        <v>1</v>
      </c>
      <c r="C39" s="1">
        <v>45547.724108796298</v>
      </c>
      <c r="D39">
        <v>0</v>
      </c>
      <c r="E39" t="s">
        <v>108</v>
      </c>
      <c r="F39" t="s">
        <v>188</v>
      </c>
      <c r="G39">
        <v>1026598791</v>
      </c>
      <c r="H39" s="3" t="s">
        <v>150</v>
      </c>
      <c r="I39" t="s">
        <v>96</v>
      </c>
      <c r="J39">
        <v>75</v>
      </c>
      <c r="K39">
        <v>75</v>
      </c>
      <c r="L39">
        <v>100</v>
      </c>
      <c r="M39">
        <v>100</v>
      </c>
      <c r="N39">
        <v>75</v>
      </c>
      <c r="O39">
        <v>100</v>
      </c>
      <c r="P39">
        <v>75</v>
      </c>
      <c r="Q39">
        <v>100</v>
      </c>
      <c r="R39">
        <v>100</v>
      </c>
      <c r="S39">
        <v>100</v>
      </c>
      <c r="T39">
        <v>100</v>
      </c>
      <c r="U39">
        <v>50</v>
      </c>
      <c r="V39">
        <v>75</v>
      </c>
      <c r="W39">
        <v>100</v>
      </c>
      <c r="X39">
        <v>100</v>
      </c>
      <c r="Y39">
        <v>100</v>
      </c>
      <c r="Z39">
        <v>75</v>
      </c>
      <c r="AA39">
        <v>75</v>
      </c>
      <c r="AC39" t="s">
        <v>110</v>
      </c>
      <c r="AD39">
        <v>87.5</v>
      </c>
      <c r="AE39">
        <v>87.5</v>
      </c>
      <c r="AF39">
        <v>83.3</v>
      </c>
      <c r="AG39">
        <v>91.7</v>
      </c>
      <c r="AH39">
        <v>87.5</v>
      </c>
      <c r="AI39">
        <v>87.5</v>
      </c>
      <c r="AJ39" s="2">
        <v>191156177139</v>
      </c>
      <c r="AK39">
        <v>0</v>
      </c>
    </row>
    <row r="40" spans="1:37" x14ac:dyDescent="0.3">
      <c r="A40">
        <v>47</v>
      </c>
      <c r="B40">
        <v>1</v>
      </c>
      <c r="C40" s="1">
        <v>45547.724907407406</v>
      </c>
      <c r="D40">
        <v>0</v>
      </c>
      <c r="E40" t="s">
        <v>108</v>
      </c>
      <c r="F40" t="s">
        <v>149</v>
      </c>
      <c r="G40">
        <v>1018510089</v>
      </c>
      <c r="H40" s="3" t="s">
        <v>150</v>
      </c>
      <c r="I40" t="s">
        <v>96</v>
      </c>
      <c r="J40">
        <v>75</v>
      </c>
      <c r="K40">
        <v>75</v>
      </c>
      <c r="L40">
        <v>100</v>
      </c>
      <c r="M40">
        <v>100</v>
      </c>
      <c r="N40">
        <v>75</v>
      </c>
      <c r="O40">
        <v>100</v>
      </c>
      <c r="P40">
        <v>75</v>
      </c>
      <c r="Q40">
        <v>100</v>
      </c>
      <c r="R40">
        <v>100</v>
      </c>
      <c r="S40">
        <v>100</v>
      </c>
      <c r="T40">
        <v>100</v>
      </c>
      <c r="U40">
        <v>50</v>
      </c>
      <c r="V40">
        <v>75</v>
      </c>
      <c r="W40">
        <v>100</v>
      </c>
      <c r="X40">
        <v>100</v>
      </c>
      <c r="Y40">
        <v>100</v>
      </c>
      <c r="Z40">
        <v>75</v>
      </c>
      <c r="AA40">
        <v>75</v>
      </c>
      <c r="AC40" t="s">
        <v>110</v>
      </c>
      <c r="AD40">
        <v>87.5</v>
      </c>
      <c r="AE40">
        <v>87.5</v>
      </c>
      <c r="AF40">
        <v>83.3</v>
      </c>
      <c r="AG40">
        <v>91.7</v>
      </c>
      <c r="AH40">
        <v>87.5</v>
      </c>
      <c r="AI40">
        <v>87.5</v>
      </c>
      <c r="AJ40" s="2">
        <v>191156191208</v>
      </c>
      <c r="AK40">
        <v>0</v>
      </c>
    </row>
    <row r="41" spans="1:37" x14ac:dyDescent="0.3">
      <c r="A41">
        <v>48</v>
      </c>
      <c r="B41">
        <v>1</v>
      </c>
      <c r="C41" s="1">
        <v>45547.728437500002</v>
      </c>
      <c r="D41">
        <v>0</v>
      </c>
      <c r="E41" t="s">
        <v>108</v>
      </c>
      <c r="F41" t="s">
        <v>189</v>
      </c>
      <c r="G41">
        <v>1022992022</v>
      </c>
      <c r="H41" s="3" t="s">
        <v>150</v>
      </c>
      <c r="I41" t="s">
        <v>96</v>
      </c>
      <c r="J41">
        <v>100</v>
      </c>
      <c r="K41">
        <v>100</v>
      </c>
      <c r="L41">
        <v>75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75</v>
      </c>
      <c r="V41">
        <v>100</v>
      </c>
      <c r="W41">
        <v>100</v>
      </c>
      <c r="X41">
        <v>100</v>
      </c>
      <c r="Y41">
        <v>100</v>
      </c>
      <c r="Z41">
        <v>75</v>
      </c>
      <c r="AA41">
        <v>100</v>
      </c>
      <c r="AC41" t="s">
        <v>111</v>
      </c>
      <c r="AD41">
        <v>93.8</v>
      </c>
      <c r="AE41">
        <v>100</v>
      </c>
      <c r="AF41">
        <v>91.7</v>
      </c>
      <c r="AG41">
        <v>100</v>
      </c>
      <c r="AH41">
        <v>95.8</v>
      </c>
      <c r="AI41">
        <v>96.3</v>
      </c>
      <c r="AJ41" s="2">
        <v>191156190112</v>
      </c>
      <c r="AK41">
        <v>0</v>
      </c>
    </row>
    <row r="42" spans="1:37" x14ac:dyDescent="0.3">
      <c r="A42">
        <v>49</v>
      </c>
      <c r="B42">
        <v>1</v>
      </c>
      <c r="C42" s="1">
        <v>45547.72923611111</v>
      </c>
      <c r="D42">
        <v>0</v>
      </c>
      <c r="E42" t="s">
        <v>108</v>
      </c>
      <c r="F42" t="s">
        <v>190</v>
      </c>
      <c r="G42">
        <v>1018478464</v>
      </c>
      <c r="H42" s="3" t="s">
        <v>150</v>
      </c>
      <c r="I42" t="s">
        <v>96</v>
      </c>
      <c r="J42">
        <v>100</v>
      </c>
      <c r="K42">
        <v>100</v>
      </c>
      <c r="L42">
        <v>75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75</v>
      </c>
      <c r="V42">
        <v>100</v>
      </c>
      <c r="W42">
        <v>100</v>
      </c>
      <c r="X42">
        <v>100</v>
      </c>
      <c r="Y42">
        <v>100</v>
      </c>
      <c r="Z42">
        <v>75</v>
      </c>
      <c r="AA42">
        <v>100</v>
      </c>
      <c r="AC42" t="s">
        <v>111</v>
      </c>
      <c r="AD42">
        <v>93.8</v>
      </c>
      <c r="AE42">
        <v>100</v>
      </c>
      <c r="AF42">
        <v>91.7</v>
      </c>
      <c r="AG42">
        <v>100</v>
      </c>
      <c r="AH42">
        <v>95.8</v>
      </c>
      <c r="AI42">
        <v>96.3</v>
      </c>
      <c r="AJ42" s="2">
        <v>191156179163</v>
      </c>
      <c r="AK42">
        <v>0</v>
      </c>
    </row>
    <row r="43" spans="1:37" x14ac:dyDescent="0.3">
      <c r="A43">
        <v>50</v>
      </c>
      <c r="B43">
        <v>1</v>
      </c>
      <c r="C43" s="1">
        <v>45547.729687500003</v>
      </c>
      <c r="D43">
        <v>0</v>
      </c>
      <c r="E43" t="s">
        <v>108</v>
      </c>
      <c r="F43" t="s">
        <v>191</v>
      </c>
      <c r="G43">
        <v>1030670625</v>
      </c>
      <c r="H43" s="3" t="s">
        <v>150</v>
      </c>
      <c r="I43" t="s">
        <v>96</v>
      </c>
      <c r="J43">
        <v>100</v>
      </c>
      <c r="K43">
        <v>100</v>
      </c>
      <c r="L43">
        <v>75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75</v>
      </c>
      <c r="V43">
        <v>100</v>
      </c>
      <c r="W43">
        <v>100</v>
      </c>
      <c r="X43">
        <v>100</v>
      </c>
      <c r="Y43">
        <v>100</v>
      </c>
      <c r="Z43">
        <v>75</v>
      </c>
      <c r="AA43">
        <v>100</v>
      </c>
      <c r="AC43" t="s">
        <v>111</v>
      </c>
      <c r="AD43">
        <v>93.8</v>
      </c>
      <c r="AE43">
        <v>100</v>
      </c>
      <c r="AF43">
        <v>91.7</v>
      </c>
      <c r="AG43">
        <v>100</v>
      </c>
      <c r="AH43">
        <v>95.8</v>
      </c>
      <c r="AI43">
        <v>96.3</v>
      </c>
      <c r="AJ43" s="2">
        <v>191156179163</v>
      </c>
      <c r="AK43">
        <v>0</v>
      </c>
    </row>
    <row r="44" spans="1:37" x14ac:dyDescent="0.3">
      <c r="A44">
        <v>51</v>
      </c>
      <c r="B44">
        <v>1</v>
      </c>
      <c r="C44" s="1">
        <v>45547.73300925926</v>
      </c>
      <c r="D44">
        <v>0</v>
      </c>
      <c r="E44" t="s">
        <v>108</v>
      </c>
      <c r="F44" t="s">
        <v>192</v>
      </c>
      <c r="G44">
        <v>1023901193</v>
      </c>
      <c r="H44" s="3" t="s">
        <v>150</v>
      </c>
      <c r="I44" t="s">
        <v>96</v>
      </c>
      <c r="J44">
        <v>100</v>
      </c>
      <c r="K44">
        <v>100</v>
      </c>
      <c r="L44">
        <v>75</v>
      </c>
      <c r="M44">
        <v>100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75</v>
      </c>
      <c r="V44">
        <v>100</v>
      </c>
      <c r="W44">
        <v>100</v>
      </c>
      <c r="X44">
        <v>100</v>
      </c>
      <c r="Y44">
        <v>100</v>
      </c>
      <c r="Z44">
        <v>75</v>
      </c>
      <c r="AA44">
        <v>100</v>
      </c>
      <c r="AC44" t="s">
        <v>111</v>
      </c>
      <c r="AD44">
        <v>93.8</v>
      </c>
      <c r="AE44">
        <v>100</v>
      </c>
      <c r="AF44">
        <v>91.7</v>
      </c>
      <c r="AG44">
        <v>100</v>
      </c>
      <c r="AH44">
        <v>95.8</v>
      </c>
      <c r="AI44">
        <v>96.3</v>
      </c>
      <c r="AJ44" s="2">
        <v>191156186175</v>
      </c>
      <c r="AK44">
        <v>0</v>
      </c>
    </row>
    <row r="45" spans="1:37" x14ac:dyDescent="0.3">
      <c r="A45">
        <v>52</v>
      </c>
      <c r="B45">
        <v>1</v>
      </c>
      <c r="C45" s="1">
        <v>45547.733888888892</v>
      </c>
      <c r="D45">
        <v>0</v>
      </c>
      <c r="E45" t="s">
        <v>108</v>
      </c>
      <c r="F45" t="s">
        <v>193</v>
      </c>
      <c r="G45">
        <v>1012379653</v>
      </c>
      <c r="H45" s="3" t="s">
        <v>150</v>
      </c>
      <c r="I45" t="s">
        <v>96</v>
      </c>
      <c r="J45">
        <v>100</v>
      </c>
      <c r="K45">
        <v>100</v>
      </c>
      <c r="L45">
        <v>75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75</v>
      </c>
      <c r="V45">
        <v>100</v>
      </c>
      <c r="W45">
        <v>100</v>
      </c>
      <c r="X45">
        <v>100</v>
      </c>
      <c r="Y45">
        <v>100</v>
      </c>
      <c r="Z45">
        <v>75</v>
      </c>
      <c r="AA45">
        <v>100</v>
      </c>
      <c r="AC45" t="s">
        <v>111</v>
      </c>
      <c r="AD45">
        <v>93.8</v>
      </c>
      <c r="AE45">
        <v>100</v>
      </c>
      <c r="AF45">
        <v>91.7</v>
      </c>
      <c r="AG45">
        <v>100</v>
      </c>
      <c r="AH45">
        <v>95.8</v>
      </c>
      <c r="AI45">
        <v>96.3</v>
      </c>
      <c r="AJ45" s="2">
        <v>191156177139</v>
      </c>
      <c r="AK45">
        <v>0</v>
      </c>
    </row>
    <row r="46" spans="1:37" x14ac:dyDescent="0.3">
      <c r="A46">
        <v>53</v>
      </c>
      <c r="B46">
        <v>1</v>
      </c>
      <c r="C46" s="1">
        <v>45547.734409722223</v>
      </c>
      <c r="D46">
        <v>0</v>
      </c>
      <c r="E46" t="s">
        <v>108</v>
      </c>
      <c r="F46" t="s">
        <v>184</v>
      </c>
      <c r="G46">
        <v>1000970196</v>
      </c>
      <c r="H46" s="3" t="s">
        <v>152</v>
      </c>
      <c r="I46" t="s">
        <v>96</v>
      </c>
      <c r="J46">
        <v>100</v>
      </c>
      <c r="K46">
        <v>100</v>
      </c>
      <c r="L46">
        <v>75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75</v>
      </c>
      <c r="V46">
        <v>100</v>
      </c>
      <c r="W46">
        <v>100</v>
      </c>
      <c r="X46">
        <v>100</v>
      </c>
      <c r="Y46">
        <v>100</v>
      </c>
      <c r="Z46">
        <v>75</v>
      </c>
      <c r="AA46">
        <v>100</v>
      </c>
      <c r="AC46" t="s">
        <v>111</v>
      </c>
      <c r="AD46">
        <v>93.8</v>
      </c>
      <c r="AE46">
        <v>100</v>
      </c>
      <c r="AF46">
        <v>91.7</v>
      </c>
      <c r="AG46">
        <v>100</v>
      </c>
      <c r="AH46">
        <v>95.8</v>
      </c>
      <c r="AI46">
        <v>96.3</v>
      </c>
      <c r="AJ46" s="2">
        <v>191156177139</v>
      </c>
      <c r="AK46">
        <v>0</v>
      </c>
    </row>
    <row r="47" spans="1:37" x14ac:dyDescent="0.3">
      <c r="A47">
        <v>54</v>
      </c>
      <c r="B47">
        <v>1</v>
      </c>
      <c r="C47" s="1">
        <v>45547.734814814816</v>
      </c>
      <c r="D47">
        <v>0</v>
      </c>
      <c r="E47" t="s">
        <v>108</v>
      </c>
      <c r="F47" t="s">
        <v>194</v>
      </c>
      <c r="G47">
        <v>79214566</v>
      </c>
      <c r="H47" s="3" t="s">
        <v>150</v>
      </c>
      <c r="I47" t="s">
        <v>96</v>
      </c>
      <c r="J47">
        <v>100</v>
      </c>
      <c r="K47">
        <v>100</v>
      </c>
      <c r="L47">
        <v>75</v>
      </c>
      <c r="M47">
        <v>100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75</v>
      </c>
      <c r="V47">
        <v>100</v>
      </c>
      <c r="W47">
        <v>100</v>
      </c>
      <c r="X47">
        <v>100</v>
      </c>
      <c r="Y47">
        <v>100</v>
      </c>
      <c r="Z47">
        <v>75</v>
      </c>
      <c r="AA47">
        <v>100</v>
      </c>
      <c r="AC47" t="s">
        <v>111</v>
      </c>
      <c r="AD47">
        <v>93.8</v>
      </c>
      <c r="AE47">
        <v>100</v>
      </c>
      <c r="AF47">
        <v>91.7</v>
      </c>
      <c r="AG47">
        <v>100</v>
      </c>
      <c r="AH47">
        <v>95.8</v>
      </c>
      <c r="AI47">
        <v>96.3</v>
      </c>
      <c r="AJ47" s="2">
        <v>191156177139</v>
      </c>
      <c r="AK47">
        <v>0</v>
      </c>
    </row>
    <row r="48" spans="1:37" x14ac:dyDescent="0.3">
      <c r="A48">
        <v>55</v>
      </c>
      <c r="B48">
        <v>1</v>
      </c>
      <c r="C48" s="1">
        <v>45547.834780092591</v>
      </c>
      <c r="D48">
        <v>0</v>
      </c>
      <c r="E48" t="s">
        <v>108</v>
      </c>
      <c r="F48" t="s">
        <v>184</v>
      </c>
      <c r="G48">
        <v>1000970196</v>
      </c>
      <c r="H48" s="3" t="s">
        <v>152</v>
      </c>
      <c r="I48" t="s">
        <v>96</v>
      </c>
      <c r="J48">
        <v>100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  <c r="W48">
        <v>100</v>
      </c>
      <c r="X48">
        <v>100</v>
      </c>
      <c r="Y48">
        <v>100</v>
      </c>
      <c r="Z48">
        <v>100</v>
      </c>
      <c r="AA48">
        <v>100</v>
      </c>
      <c r="AB48" t="s">
        <v>113</v>
      </c>
      <c r="AC48" t="s">
        <v>113</v>
      </c>
      <c r="AD48">
        <v>100</v>
      </c>
      <c r="AE48">
        <v>100</v>
      </c>
      <c r="AF48">
        <v>100</v>
      </c>
      <c r="AG48">
        <v>100</v>
      </c>
      <c r="AH48">
        <v>100</v>
      </c>
      <c r="AI48">
        <v>100</v>
      </c>
      <c r="AJ48" t="s">
        <v>114</v>
      </c>
      <c r="AK48">
        <v>0</v>
      </c>
    </row>
    <row r="49" spans="1:37" x14ac:dyDescent="0.3">
      <c r="A49">
        <v>56</v>
      </c>
      <c r="B49">
        <v>1</v>
      </c>
      <c r="C49" s="1">
        <v>45551.88453703704</v>
      </c>
      <c r="D49">
        <v>0</v>
      </c>
      <c r="E49" t="s">
        <v>92</v>
      </c>
      <c r="F49" t="s">
        <v>195</v>
      </c>
      <c r="G49">
        <v>1032364628</v>
      </c>
      <c r="H49" s="3" t="s">
        <v>181</v>
      </c>
      <c r="I49" t="s">
        <v>115</v>
      </c>
      <c r="J49">
        <v>100</v>
      </c>
      <c r="K49">
        <v>75</v>
      </c>
      <c r="L49">
        <v>100</v>
      </c>
      <c r="M49">
        <v>75</v>
      </c>
      <c r="N49">
        <v>100</v>
      </c>
      <c r="O49">
        <v>100</v>
      </c>
      <c r="P49">
        <v>75</v>
      </c>
      <c r="Q49">
        <v>100</v>
      </c>
      <c r="R49">
        <v>75</v>
      </c>
      <c r="S49">
        <v>100</v>
      </c>
      <c r="T49">
        <v>75</v>
      </c>
      <c r="U49">
        <v>100</v>
      </c>
      <c r="V49">
        <v>75</v>
      </c>
      <c r="W49">
        <v>100</v>
      </c>
      <c r="X49">
        <v>75</v>
      </c>
      <c r="Y49">
        <v>100</v>
      </c>
      <c r="Z49">
        <v>75</v>
      </c>
      <c r="AA49">
        <v>100</v>
      </c>
      <c r="AB49" t="s">
        <v>116</v>
      </c>
      <c r="AC49" t="s">
        <v>117</v>
      </c>
      <c r="AD49">
        <v>87.5</v>
      </c>
      <c r="AE49">
        <v>100</v>
      </c>
      <c r="AF49">
        <v>91.7</v>
      </c>
      <c r="AG49">
        <v>83.3</v>
      </c>
      <c r="AH49">
        <v>87.5</v>
      </c>
      <c r="AI49">
        <v>90</v>
      </c>
      <c r="AJ49" t="s">
        <v>118</v>
      </c>
      <c r="AK49">
        <v>0</v>
      </c>
    </row>
    <row r="50" spans="1:37" x14ac:dyDescent="0.3">
      <c r="A50">
        <v>57</v>
      </c>
      <c r="B50">
        <v>1</v>
      </c>
      <c r="C50" s="1">
        <v>45551.903171296297</v>
      </c>
      <c r="D50">
        <v>0</v>
      </c>
      <c r="E50" t="s">
        <v>92</v>
      </c>
      <c r="F50" t="s">
        <v>196</v>
      </c>
      <c r="G50">
        <v>11228585</v>
      </c>
      <c r="H50" s="3" t="s">
        <v>181</v>
      </c>
      <c r="I50" t="s">
        <v>115</v>
      </c>
      <c r="J50">
        <v>100</v>
      </c>
      <c r="K50">
        <v>100</v>
      </c>
      <c r="L50">
        <v>100</v>
      </c>
      <c r="M50">
        <v>75</v>
      </c>
      <c r="N50">
        <v>100</v>
      </c>
      <c r="O50">
        <v>75</v>
      </c>
      <c r="P50">
        <v>100</v>
      </c>
      <c r="Q50">
        <v>75</v>
      </c>
      <c r="R50">
        <v>100</v>
      </c>
      <c r="S50">
        <v>100</v>
      </c>
      <c r="T50">
        <v>75</v>
      </c>
      <c r="U50">
        <v>100</v>
      </c>
      <c r="V50">
        <v>100</v>
      </c>
      <c r="W50">
        <v>75</v>
      </c>
      <c r="X50">
        <v>75</v>
      </c>
      <c r="Y50">
        <v>100</v>
      </c>
      <c r="Z50">
        <v>100</v>
      </c>
      <c r="AA50">
        <v>100</v>
      </c>
      <c r="AB50" t="s">
        <v>116</v>
      </c>
      <c r="AC50" t="s">
        <v>119</v>
      </c>
      <c r="AD50">
        <v>93.8</v>
      </c>
      <c r="AE50">
        <v>87.5</v>
      </c>
      <c r="AF50">
        <v>91.7</v>
      </c>
      <c r="AG50">
        <v>91.7</v>
      </c>
      <c r="AH50">
        <v>91.7</v>
      </c>
      <c r="AI50">
        <v>91.3</v>
      </c>
      <c r="AJ50" t="s">
        <v>120</v>
      </c>
      <c r="AK50">
        <v>0</v>
      </c>
    </row>
    <row r="51" spans="1:37" x14ac:dyDescent="0.3">
      <c r="A51">
        <v>58</v>
      </c>
      <c r="B51">
        <v>1</v>
      </c>
      <c r="C51" s="1">
        <v>45551.906134259261</v>
      </c>
      <c r="D51">
        <v>0</v>
      </c>
      <c r="E51" t="s">
        <v>92</v>
      </c>
      <c r="F51" t="s">
        <v>197</v>
      </c>
      <c r="G51">
        <v>1019048954</v>
      </c>
      <c r="H51" s="3" t="s">
        <v>181</v>
      </c>
      <c r="I51" t="s">
        <v>115</v>
      </c>
      <c r="J51">
        <v>100</v>
      </c>
      <c r="K51">
        <v>100</v>
      </c>
      <c r="L51">
        <v>75</v>
      </c>
      <c r="M51">
        <v>100</v>
      </c>
      <c r="N51">
        <v>75</v>
      </c>
      <c r="O51">
        <v>100</v>
      </c>
      <c r="P51">
        <v>75</v>
      </c>
      <c r="Q51">
        <v>100</v>
      </c>
      <c r="R51">
        <v>100</v>
      </c>
      <c r="S51">
        <v>75</v>
      </c>
      <c r="T51">
        <v>75</v>
      </c>
      <c r="U51">
        <v>100</v>
      </c>
      <c r="V51">
        <v>100</v>
      </c>
      <c r="W51">
        <v>100</v>
      </c>
      <c r="X51">
        <v>75</v>
      </c>
      <c r="Y51">
        <v>100</v>
      </c>
      <c r="Z51">
        <v>75</v>
      </c>
      <c r="AA51">
        <v>100</v>
      </c>
      <c r="AB51" t="s">
        <v>121</v>
      </c>
      <c r="AC51" t="s">
        <v>122</v>
      </c>
      <c r="AD51">
        <v>93.8</v>
      </c>
      <c r="AE51">
        <v>87.5</v>
      </c>
      <c r="AF51">
        <v>83.3</v>
      </c>
      <c r="AG51">
        <v>91.7</v>
      </c>
      <c r="AH51">
        <v>91.7</v>
      </c>
      <c r="AI51">
        <v>89.6</v>
      </c>
      <c r="AJ51" t="s">
        <v>120</v>
      </c>
      <c r="AK51">
        <v>0</v>
      </c>
    </row>
    <row r="52" spans="1:37" x14ac:dyDescent="0.3">
      <c r="A52">
        <v>59</v>
      </c>
      <c r="B52">
        <v>1</v>
      </c>
      <c r="C52" s="1">
        <v>45551.909212962964</v>
      </c>
      <c r="D52">
        <v>0</v>
      </c>
      <c r="E52" t="s">
        <v>92</v>
      </c>
      <c r="F52" t="s">
        <v>198</v>
      </c>
      <c r="G52">
        <v>80187038</v>
      </c>
      <c r="H52" s="3" t="s">
        <v>181</v>
      </c>
      <c r="I52" t="s">
        <v>115</v>
      </c>
      <c r="J52">
        <v>100</v>
      </c>
      <c r="K52">
        <v>100</v>
      </c>
      <c r="L52">
        <v>100</v>
      </c>
      <c r="M52">
        <v>75</v>
      </c>
      <c r="N52">
        <v>100</v>
      </c>
      <c r="O52">
        <v>75</v>
      </c>
      <c r="P52">
        <v>100</v>
      </c>
      <c r="Q52">
        <v>75</v>
      </c>
      <c r="R52">
        <v>100</v>
      </c>
      <c r="S52">
        <v>75</v>
      </c>
      <c r="T52">
        <v>100</v>
      </c>
      <c r="U52">
        <v>75</v>
      </c>
      <c r="V52">
        <v>100</v>
      </c>
      <c r="W52">
        <v>100</v>
      </c>
      <c r="X52">
        <v>75</v>
      </c>
      <c r="Y52">
        <v>100</v>
      </c>
      <c r="Z52">
        <v>100</v>
      </c>
      <c r="AA52">
        <v>100</v>
      </c>
      <c r="AB52" t="s">
        <v>121</v>
      </c>
      <c r="AC52" t="s">
        <v>123</v>
      </c>
      <c r="AD52">
        <v>93.8</v>
      </c>
      <c r="AE52">
        <v>87.5</v>
      </c>
      <c r="AF52">
        <v>83.3</v>
      </c>
      <c r="AG52">
        <v>91.7</v>
      </c>
      <c r="AH52">
        <v>95.8</v>
      </c>
      <c r="AI52">
        <v>90.4</v>
      </c>
      <c r="AJ52" t="s">
        <v>120</v>
      </c>
      <c r="AK52">
        <v>0</v>
      </c>
    </row>
    <row r="53" spans="1:37" x14ac:dyDescent="0.3">
      <c r="A53">
        <v>60</v>
      </c>
      <c r="B53">
        <v>1</v>
      </c>
      <c r="C53" s="1">
        <v>45552.664467592593</v>
      </c>
      <c r="D53">
        <v>0</v>
      </c>
      <c r="E53" t="s">
        <v>112</v>
      </c>
      <c r="F53" t="s">
        <v>199</v>
      </c>
      <c r="G53">
        <v>1024598143</v>
      </c>
      <c r="H53" s="3" t="s">
        <v>152</v>
      </c>
      <c r="I53" t="s">
        <v>124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50</v>
      </c>
      <c r="P53">
        <v>75</v>
      </c>
      <c r="Q53">
        <v>75</v>
      </c>
      <c r="R53">
        <v>75</v>
      </c>
      <c r="S53">
        <v>75</v>
      </c>
      <c r="T53">
        <v>75</v>
      </c>
      <c r="U53">
        <v>75</v>
      </c>
      <c r="V53">
        <v>75</v>
      </c>
      <c r="W53">
        <v>75</v>
      </c>
      <c r="X53">
        <v>75</v>
      </c>
      <c r="Y53">
        <v>75</v>
      </c>
      <c r="Z53">
        <v>100</v>
      </c>
      <c r="AA53">
        <v>100</v>
      </c>
      <c r="AD53">
        <v>100</v>
      </c>
      <c r="AE53">
        <v>75</v>
      </c>
      <c r="AF53">
        <v>75</v>
      </c>
      <c r="AG53">
        <v>75</v>
      </c>
      <c r="AH53">
        <v>83.3</v>
      </c>
      <c r="AI53">
        <v>81.7</v>
      </c>
      <c r="AJ53" t="s">
        <v>125</v>
      </c>
      <c r="AK53">
        <v>0</v>
      </c>
    </row>
    <row r="54" spans="1:37" x14ac:dyDescent="0.3">
      <c r="A54">
        <v>61</v>
      </c>
      <c r="B54">
        <v>1</v>
      </c>
      <c r="C54" s="1">
        <v>45552.667731481481</v>
      </c>
      <c r="D54">
        <v>0</v>
      </c>
      <c r="E54" t="s">
        <v>112</v>
      </c>
      <c r="F54" t="s">
        <v>200</v>
      </c>
      <c r="G54">
        <v>1000590739</v>
      </c>
      <c r="H54" s="3" t="s">
        <v>152</v>
      </c>
      <c r="I54" t="s">
        <v>124</v>
      </c>
      <c r="J54">
        <v>100</v>
      </c>
      <c r="K54">
        <v>75</v>
      </c>
      <c r="L54">
        <v>75</v>
      </c>
      <c r="M54">
        <v>75</v>
      </c>
      <c r="N54">
        <v>100</v>
      </c>
      <c r="O54">
        <v>50</v>
      </c>
      <c r="P54">
        <v>75</v>
      </c>
      <c r="Q54">
        <v>75</v>
      </c>
      <c r="R54">
        <v>75</v>
      </c>
      <c r="S54">
        <v>100</v>
      </c>
      <c r="T54">
        <v>75</v>
      </c>
      <c r="U54">
        <v>75</v>
      </c>
      <c r="V54">
        <v>75</v>
      </c>
      <c r="W54">
        <v>75</v>
      </c>
      <c r="X54">
        <v>50</v>
      </c>
      <c r="Y54">
        <v>75</v>
      </c>
      <c r="Z54">
        <v>75</v>
      </c>
      <c r="AA54">
        <v>75</v>
      </c>
      <c r="AD54">
        <v>81.3</v>
      </c>
      <c r="AE54">
        <v>75</v>
      </c>
      <c r="AF54">
        <v>83.3</v>
      </c>
      <c r="AG54">
        <v>75</v>
      </c>
      <c r="AH54">
        <v>70.8</v>
      </c>
      <c r="AI54">
        <v>77.099999999999994</v>
      </c>
      <c r="AJ54" t="s">
        <v>125</v>
      </c>
      <c r="AK54">
        <v>0</v>
      </c>
    </row>
    <row r="55" spans="1:37" x14ac:dyDescent="0.3">
      <c r="A55">
        <v>62</v>
      </c>
      <c r="B55">
        <v>1</v>
      </c>
      <c r="C55" s="1">
        <v>45554.764479166668</v>
      </c>
      <c r="D55">
        <v>0</v>
      </c>
      <c r="E55" t="s">
        <v>126</v>
      </c>
      <c r="F55" t="s">
        <v>201</v>
      </c>
      <c r="G55">
        <v>1075539151</v>
      </c>
      <c r="H55" s="3" t="s">
        <v>202</v>
      </c>
      <c r="I55" t="s">
        <v>127</v>
      </c>
      <c r="J55">
        <v>100</v>
      </c>
      <c r="K55">
        <v>100</v>
      </c>
      <c r="L55">
        <v>75</v>
      </c>
      <c r="M55">
        <v>100</v>
      </c>
      <c r="N55">
        <v>75</v>
      </c>
      <c r="O55">
        <v>100</v>
      </c>
      <c r="P55">
        <v>100</v>
      </c>
      <c r="Q55">
        <v>75</v>
      </c>
      <c r="R55">
        <v>75</v>
      </c>
      <c r="S55">
        <v>100</v>
      </c>
      <c r="T55">
        <v>100</v>
      </c>
      <c r="U55">
        <v>100</v>
      </c>
      <c r="V55">
        <v>100</v>
      </c>
      <c r="W55">
        <v>100</v>
      </c>
      <c r="X55">
        <v>100</v>
      </c>
      <c r="Y55">
        <v>100</v>
      </c>
      <c r="Z55">
        <v>50</v>
      </c>
      <c r="AA55">
        <v>100</v>
      </c>
      <c r="AB55" t="s">
        <v>128</v>
      </c>
      <c r="AD55">
        <v>93.8</v>
      </c>
      <c r="AE55">
        <v>87.5</v>
      </c>
      <c r="AF55">
        <v>100</v>
      </c>
      <c r="AG55">
        <v>83.3</v>
      </c>
      <c r="AH55">
        <v>91.7</v>
      </c>
      <c r="AI55">
        <v>91.3</v>
      </c>
      <c r="AJ55" s="2">
        <v>201244214218</v>
      </c>
      <c r="AK55">
        <v>0</v>
      </c>
    </row>
    <row r="56" spans="1:37" x14ac:dyDescent="0.3">
      <c r="A56">
        <v>63</v>
      </c>
      <c r="B56">
        <v>1</v>
      </c>
      <c r="C56" s="1">
        <v>45554.839085648149</v>
      </c>
      <c r="D56">
        <v>0</v>
      </c>
      <c r="E56" t="s">
        <v>126</v>
      </c>
      <c r="F56" t="s">
        <v>203</v>
      </c>
      <c r="G56">
        <v>1019114369</v>
      </c>
      <c r="H56" s="3" t="s">
        <v>202</v>
      </c>
      <c r="I56" t="s">
        <v>127</v>
      </c>
      <c r="J56">
        <v>100</v>
      </c>
      <c r="K56">
        <v>100</v>
      </c>
      <c r="L56">
        <v>100</v>
      </c>
      <c r="M56">
        <v>100</v>
      </c>
      <c r="N56">
        <v>75</v>
      </c>
      <c r="O56">
        <v>75</v>
      </c>
      <c r="P56">
        <v>75</v>
      </c>
      <c r="Q56">
        <v>75</v>
      </c>
      <c r="R56">
        <v>100</v>
      </c>
      <c r="S56">
        <v>100</v>
      </c>
      <c r="T56">
        <v>100</v>
      </c>
      <c r="U56">
        <v>100</v>
      </c>
      <c r="V56">
        <v>75</v>
      </c>
      <c r="W56">
        <v>100</v>
      </c>
      <c r="X56">
        <v>100</v>
      </c>
      <c r="Y56">
        <v>100</v>
      </c>
      <c r="Z56">
        <v>75</v>
      </c>
      <c r="AA56">
        <v>100</v>
      </c>
      <c r="AB56" t="e">
        <f>- Se requiere mas oportunidad en la revisión de los cierres de caja  - Es importante realizar pausas activas para prevenir enfermedades laborales  - Es importante aportar ideas para mejorar el desempe?os de las funciones a su cargo.</f>
        <v>#NAME?</v>
      </c>
      <c r="AD56">
        <v>100</v>
      </c>
      <c r="AE56">
        <v>75</v>
      </c>
      <c r="AF56">
        <v>100</v>
      </c>
      <c r="AG56">
        <v>83.3</v>
      </c>
      <c r="AH56">
        <v>91.7</v>
      </c>
      <c r="AI56">
        <v>90</v>
      </c>
      <c r="AJ56" s="2">
        <v>201244214218</v>
      </c>
      <c r="AK56">
        <v>0</v>
      </c>
    </row>
    <row r="57" spans="1:37" x14ac:dyDescent="0.3">
      <c r="A57">
        <v>64</v>
      </c>
      <c r="B57">
        <v>1</v>
      </c>
      <c r="C57" s="1">
        <v>45554.850289351853</v>
      </c>
      <c r="D57">
        <v>0</v>
      </c>
      <c r="E57" t="s">
        <v>126</v>
      </c>
      <c r="F57" t="s">
        <v>204</v>
      </c>
      <c r="G57">
        <v>1010165736</v>
      </c>
      <c r="H57" s="3" t="s">
        <v>202</v>
      </c>
      <c r="I57" t="s">
        <v>127</v>
      </c>
      <c r="J57">
        <v>100</v>
      </c>
      <c r="K57">
        <v>100</v>
      </c>
      <c r="L57">
        <v>100</v>
      </c>
      <c r="M57">
        <v>100</v>
      </c>
      <c r="N57">
        <v>75</v>
      </c>
      <c r="O57">
        <v>75</v>
      </c>
      <c r="P57">
        <v>100</v>
      </c>
      <c r="Q57">
        <v>100</v>
      </c>
      <c r="R57">
        <v>75</v>
      </c>
      <c r="S57">
        <v>100</v>
      </c>
      <c r="T57">
        <v>100</v>
      </c>
      <c r="U57">
        <v>100</v>
      </c>
      <c r="V57">
        <v>100</v>
      </c>
      <c r="W57">
        <v>100</v>
      </c>
      <c r="X57">
        <v>100</v>
      </c>
      <c r="Y57">
        <v>100</v>
      </c>
      <c r="Z57">
        <v>50</v>
      </c>
      <c r="AA57">
        <v>100</v>
      </c>
      <c r="AB57" t="e">
        <f>- Se requiere mejorar la oportunidad en la revisión de los cierres de caja.  - Se requiere que Se hagan pausas activa para prevenir enfermedades laborales.</f>
        <v>#NAME?</v>
      </c>
      <c r="AD57">
        <v>100</v>
      </c>
      <c r="AE57">
        <v>75</v>
      </c>
      <c r="AF57">
        <v>100</v>
      </c>
      <c r="AG57">
        <v>91.7</v>
      </c>
      <c r="AH57">
        <v>91.7</v>
      </c>
      <c r="AI57">
        <v>91.7</v>
      </c>
      <c r="AJ57" s="2">
        <v>201244214218</v>
      </c>
      <c r="AK57">
        <v>0</v>
      </c>
    </row>
    <row r="58" spans="1:37" x14ac:dyDescent="0.3">
      <c r="A58">
        <v>65</v>
      </c>
      <c r="B58">
        <v>1</v>
      </c>
      <c r="C58" s="1">
        <v>45554.876631944448</v>
      </c>
      <c r="D58">
        <v>0</v>
      </c>
      <c r="E58" t="s">
        <v>126</v>
      </c>
      <c r="F58" t="s">
        <v>205</v>
      </c>
      <c r="G58">
        <v>1024470374</v>
      </c>
      <c r="H58" s="3" t="s">
        <v>202</v>
      </c>
      <c r="I58" t="s">
        <v>127</v>
      </c>
      <c r="J58">
        <v>75</v>
      </c>
      <c r="K58">
        <v>100</v>
      </c>
      <c r="L58">
        <v>100</v>
      </c>
      <c r="M58">
        <v>100</v>
      </c>
      <c r="N58">
        <v>75</v>
      </c>
      <c r="O58">
        <v>75</v>
      </c>
      <c r="P58">
        <v>100</v>
      </c>
      <c r="Q58">
        <v>100</v>
      </c>
      <c r="R58">
        <v>100</v>
      </c>
      <c r="S58">
        <v>100</v>
      </c>
      <c r="T58">
        <v>75</v>
      </c>
      <c r="U58">
        <v>100</v>
      </c>
      <c r="V58">
        <v>100</v>
      </c>
      <c r="W58">
        <v>100</v>
      </c>
      <c r="X58">
        <v>100</v>
      </c>
      <c r="Y58">
        <v>100</v>
      </c>
      <c r="Z58">
        <v>75</v>
      </c>
      <c r="AA58">
        <v>100</v>
      </c>
      <c r="AB58" t="e">
        <f>- Se requiere mas oportunidad en la entrega de las conciliaciones bancarias para la emisión de información financiera a la Gerencia.  - Se recomienda realizar pausas activas para prevenir enfermedades laborales.</f>
        <v>#NAME?</v>
      </c>
      <c r="AD58">
        <v>93.8</v>
      </c>
      <c r="AE58">
        <v>75</v>
      </c>
      <c r="AF58">
        <v>91.7</v>
      </c>
      <c r="AG58">
        <v>100</v>
      </c>
      <c r="AH58">
        <v>95.8</v>
      </c>
      <c r="AI58">
        <v>91.3</v>
      </c>
      <c r="AJ58" s="2">
        <v>201244214218</v>
      </c>
      <c r="AK58">
        <v>0</v>
      </c>
    </row>
    <row r="59" spans="1:37" x14ac:dyDescent="0.3">
      <c r="A59">
        <v>66</v>
      </c>
      <c r="B59">
        <v>1</v>
      </c>
      <c r="C59" s="1">
        <v>45554.939976851849</v>
      </c>
      <c r="D59">
        <v>0</v>
      </c>
      <c r="E59" t="s">
        <v>126</v>
      </c>
      <c r="F59" t="s">
        <v>206</v>
      </c>
      <c r="G59">
        <v>1007365798</v>
      </c>
      <c r="H59" s="3" t="s">
        <v>202</v>
      </c>
      <c r="I59" t="s">
        <v>127</v>
      </c>
      <c r="J59">
        <v>100</v>
      </c>
      <c r="K59">
        <v>100</v>
      </c>
      <c r="L59">
        <v>100</v>
      </c>
      <c r="M59">
        <v>100</v>
      </c>
      <c r="N59">
        <v>75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  <c r="W59">
        <v>100</v>
      </c>
      <c r="X59">
        <v>100</v>
      </c>
      <c r="Y59">
        <v>100</v>
      </c>
      <c r="Z59">
        <v>75</v>
      </c>
      <c r="AA59">
        <v>100</v>
      </c>
      <c r="AB59" t="e">
        <f>- mejorar los tiempos de entrega de la información para presentación de información a la Gerencia.  - realizar pausas activas para prevenir enfermedades laborales.</f>
        <v>#NAME?</v>
      </c>
      <c r="AD59">
        <v>100</v>
      </c>
      <c r="AE59">
        <v>87.5</v>
      </c>
      <c r="AF59">
        <v>100</v>
      </c>
      <c r="AG59">
        <v>100</v>
      </c>
      <c r="AH59">
        <v>95.8</v>
      </c>
      <c r="AI59">
        <v>96.7</v>
      </c>
      <c r="AJ59" s="2">
        <v>201244214218</v>
      </c>
      <c r="AK59">
        <v>0</v>
      </c>
    </row>
    <row r="60" spans="1:37" x14ac:dyDescent="0.3">
      <c r="A60">
        <v>67</v>
      </c>
      <c r="B60">
        <v>1</v>
      </c>
      <c r="C60" s="1">
        <v>45555.92087962963</v>
      </c>
      <c r="D60">
        <v>0</v>
      </c>
      <c r="E60" t="s">
        <v>129</v>
      </c>
      <c r="F60" t="s">
        <v>207</v>
      </c>
      <c r="G60">
        <v>80060025</v>
      </c>
      <c r="H60" s="3" t="s">
        <v>208</v>
      </c>
      <c r="I60" t="s">
        <v>130</v>
      </c>
      <c r="J60">
        <v>100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75</v>
      </c>
      <c r="W60">
        <v>100</v>
      </c>
      <c r="X60">
        <v>75</v>
      </c>
      <c r="Y60">
        <v>100</v>
      </c>
      <c r="Z60">
        <v>75</v>
      </c>
      <c r="AA60">
        <v>100</v>
      </c>
      <c r="AD60">
        <v>100</v>
      </c>
      <c r="AE60">
        <v>100</v>
      </c>
      <c r="AF60">
        <v>100</v>
      </c>
      <c r="AG60">
        <v>100</v>
      </c>
      <c r="AH60">
        <v>87.5</v>
      </c>
      <c r="AI60">
        <v>97.5</v>
      </c>
      <c r="AJ60" s="2">
        <v>201244214218</v>
      </c>
      <c r="AK60">
        <v>0</v>
      </c>
    </row>
    <row r="61" spans="1:37" x14ac:dyDescent="0.3">
      <c r="A61">
        <v>68</v>
      </c>
      <c r="B61">
        <v>1</v>
      </c>
      <c r="C61" s="1">
        <v>45555.922638888886</v>
      </c>
      <c r="D61">
        <v>0</v>
      </c>
      <c r="E61" t="s">
        <v>129</v>
      </c>
      <c r="F61" t="s">
        <v>209</v>
      </c>
      <c r="G61">
        <v>1023923013</v>
      </c>
      <c r="H61" s="3" t="s">
        <v>210</v>
      </c>
      <c r="I61" t="s">
        <v>130</v>
      </c>
      <c r="J61">
        <v>75</v>
      </c>
      <c r="K61">
        <v>75</v>
      </c>
      <c r="L61">
        <v>100</v>
      </c>
      <c r="M61">
        <v>75</v>
      </c>
      <c r="N61">
        <v>100</v>
      </c>
      <c r="O61">
        <v>100</v>
      </c>
      <c r="P61">
        <v>100</v>
      </c>
      <c r="Q61">
        <v>75</v>
      </c>
      <c r="R61">
        <v>100</v>
      </c>
      <c r="S61">
        <v>75</v>
      </c>
      <c r="T61">
        <v>75</v>
      </c>
      <c r="U61">
        <v>100</v>
      </c>
      <c r="V61">
        <v>100</v>
      </c>
      <c r="W61">
        <v>100</v>
      </c>
      <c r="X61">
        <v>100</v>
      </c>
      <c r="Y61">
        <v>100</v>
      </c>
      <c r="Z61">
        <v>100</v>
      </c>
      <c r="AA61">
        <v>100</v>
      </c>
      <c r="AD61">
        <v>81.3</v>
      </c>
      <c r="AE61">
        <v>100</v>
      </c>
      <c r="AF61">
        <v>83.3</v>
      </c>
      <c r="AG61">
        <v>91.7</v>
      </c>
      <c r="AH61">
        <v>100</v>
      </c>
      <c r="AI61">
        <v>91.3</v>
      </c>
      <c r="AJ61" s="2">
        <v>201244214218</v>
      </c>
      <c r="AK61">
        <v>0</v>
      </c>
    </row>
    <row r="62" spans="1:37" x14ac:dyDescent="0.3">
      <c r="A62">
        <v>69</v>
      </c>
      <c r="B62">
        <v>1</v>
      </c>
      <c r="C62" s="1">
        <v>45555.926828703705</v>
      </c>
      <c r="D62">
        <v>0</v>
      </c>
      <c r="E62" t="s">
        <v>129</v>
      </c>
      <c r="F62" t="s">
        <v>211</v>
      </c>
      <c r="G62">
        <v>1107076087</v>
      </c>
      <c r="H62" s="3" t="s">
        <v>212</v>
      </c>
      <c r="I62" t="s">
        <v>130</v>
      </c>
      <c r="J62">
        <v>100</v>
      </c>
      <c r="K62">
        <v>100</v>
      </c>
      <c r="L62">
        <v>75</v>
      </c>
      <c r="M62">
        <v>75</v>
      </c>
      <c r="N62">
        <v>100</v>
      </c>
      <c r="O62">
        <v>75</v>
      </c>
      <c r="P62">
        <v>75</v>
      </c>
      <c r="Q62">
        <v>100</v>
      </c>
      <c r="R62">
        <v>75</v>
      </c>
      <c r="S62">
        <v>75</v>
      </c>
      <c r="T62">
        <v>100</v>
      </c>
      <c r="U62">
        <v>75</v>
      </c>
      <c r="V62">
        <v>100</v>
      </c>
      <c r="W62">
        <v>100</v>
      </c>
      <c r="X62">
        <v>75</v>
      </c>
      <c r="Y62">
        <v>100</v>
      </c>
      <c r="Z62">
        <v>75</v>
      </c>
      <c r="AA62">
        <v>100</v>
      </c>
      <c r="AD62">
        <v>87.5</v>
      </c>
      <c r="AE62">
        <v>87.5</v>
      </c>
      <c r="AF62">
        <v>83.3</v>
      </c>
      <c r="AG62">
        <v>83.3</v>
      </c>
      <c r="AH62">
        <v>91.7</v>
      </c>
      <c r="AI62">
        <v>86.7</v>
      </c>
      <c r="AJ62" s="2">
        <v>201244214218</v>
      </c>
      <c r="AK62">
        <v>0</v>
      </c>
    </row>
    <row r="63" spans="1:37" x14ac:dyDescent="0.3">
      <c r="A63">
        <v>70</v>
      </c>
      <c r="B63">
        <v>1</v>
      </c>
      <c r="C63" s="1">
        <v>45589.887962962966</v>
      </c>
      <c r="D63">
        <v>0</v>
      </c>
      <c r="E63" t="s">
        <v>131</v>
      </c>
      <c r="F63" t="s">
        <v>213</v>
      </c>
      <c r="G63">
        <v>1010188170</v>
      </c>
      <c r="H63" s="3" t="s">
        <v>214</v>
      </c>
      <c r="I63" t="s">
        <v>132</v>
      </c>
      <c r="J63">
        <v>100</v>
      </c>
      <c r="K63">
        <v>100</v>
      </c>
      <c r="L63">
        <v>75</v>
      </c>
      <c r="M63">
        <v>75</v>
      </c>
      <c r="N63">
        <v>100</v>
      </c>
      <c r="O63">
        <v>75</v>
      </c>
      <c r="P63">
        <v>100</v>
      </c>
      <c r="Q63">
        <v>75</v>
      </c>
      <c r="R63">
        <v>100</v>
      </c>
      <c r="S63">
        <v>75</v>
      </c>
      <c r="T63">
        <v>100</v>
      </c>
      <c r="U63">
        <v>100</v>
      </c>
      <c r="V63">
        <v>100</v>
      </c>
      <c r="W63">
        <v>75</v>
      </c>
      <c r="X63">
        <v>75</v>
      </c>
      <c r="Y63">
        <v>100</v>
      </c>
      <c r="Z63">
        <v>100</v>
      </c>
      <c r="AA63">
        <v>100</v>
      </c>
      <c r="AB63" t="s">
        <v>133</v>
      </c>
      <c r="AD63">
        <v>87.5</v>
      </c>
      <c r="AE63">
        <v>87.5</v>
      </c>
      <c r="AF63">
        <v>91.7</v>
      </c>
      <c r="AG63">
        <v>91.7</v>
      </c>
      <c r="AH63">
        <v>91.7</v>
      </c>
      <c r="AI63">
        <v>90</v>
      </c>
      <c r="AJ63" t="s">
        <v>134</v>
      </c>
      <c r="AK63">
        <v>0</v>
      </c>
    </row>
    <row r="64" spans="1:37" x14ac:dyDescent="0.3">
      <c r="A64">
        <v>71</v>
      </c>
      <c r="B64">
        <v>1</v>
      </c>
      <c r="C64" s="1">
        <v>45589.890879629631</v>
      </c>
      <c r="D64">
        <v>0</v>
      </c>
      <c r="E64" t="s">
        <v>131</v>
      </c>
      <c r="F64" t="s">
        <v>215</v>
      </c>
      <c r="G64">
        <v>80009669</v>
      </c>
      <c r="H64" s="3" t="s">
        <v>216</v>
      </c>
      <c r="I64" t="s">
        <v>132</v>
      </c>
      <c r="J64">
        <v>100</v>
      </c>
      <c r="K64">
        <v>100</v>
      </c>
      <c r="L64">
        <v>75</v>
      </c>
      <c r="M64">
        <v>75</v>
      </c>
      <c r="N64">
        <v>100</v>
      </c>
      <c r="O64">
        <v>75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75</v>
      </c>
      <c r="V64">
        <v>100</v>
      </c>
      <c r="W64">
        <v>75</v>
      </c>
      <c r="X64">
        <v>75</v>
      </c>
      <c r="Y64">
        <v>75</v>
      </c>
      <c r="Z64">
        <v>100</v>
      </c>
      <c r="AA64">
        <v>100</v>
      </c>
      <c r="AB64" t="s">
        <v>135</v>
      </c>
      <c r="AC64" t="s">
        <v>136</v>
      </c>
      <c r="AD64">
        <v>87.5</v>
      </c>
      <c r="AE64">
        <v>87.5</v>
      </c>
      <c r="AF64">
        <v>91.7</v>
      </c>
      <c r="AG64">
        <v>100</v>
      </c>
      <c r="AH64">
        <v>87.5</v>
      </c>
      <c r="AI64">
        <v>90.8</v>
      </c>
      <c r="AJ64" t="s">
        <v>134</v>
      </c>
      <c r="AK64">
        <v>0</v>
      </c>
    </row>
    <row r="65" spans="1:37" x14ac:dyDescent="0.3">
      <c r="A65">
        <v>72</v>
      </c>
      <c r="B65">
        <v>1</v>
      </c>
      <c r="C65" s="1">
        <v>45589.892962962964</v>
      </c>
      <c r="D65">
        <v>0</v>
      </c>
      <c r="E65" t="s">
        <v>131</v>
      </c>
      <c r="F65" t="s">
        <v>217</v>
      </c>
      <c r="G65">
        <v>1019089888</v>
      </c>
      <c r="H65" s="3" t="s">
        <v>218</v>
      </c>
      <c r="I65" t="s">
        <v>132</v>
      </c>
      <c r="J65">
        <v>100</v>
      </c>
      <c r="K65">
        <v>100</v>
      </c>
      <c r="L65">
        <v>75</v>
      </c>
      <c r="M65">
        <v>100</v>
      </c>
      <c r="N65">
        <v>100</v>
      </c>
      <c r="O65">
        <v>100</v>
      </c>
      <c r="P65">
        <v>100</v>
      </c>
      <c r="Q65">
        <v>75</v>
      </c>
      <c r="R65">
        <v>100</v>
      </c>
      <c r="S65">
        <v>75</v>
      </c>
      <c r="T65">
        <v>100</v>
      </c>
      <c r="U65">
        <v>100</v>
      </c>
      <c r="V65">
        <v>100</v>
      </c>
      <c r="W65">
        <v>75</v>
      </c>
      <c r="X65">
        <v>75</v>
      </c>
      <c r="Y65">
        <v>100</v>
      </c>
      <c r="Z65">
        <v>100</v>
      </c>
      <c r="AA65">
        <v>100</v>
      </c>
      <c r="AB65" t="s">
        <v>137</v>
      </c>
      <c r="AC65" t="s">
        <v>138</v>
      </c>
      <c r="AD65">
        <v>93.8</v>
      </c>
      <c r="AE65">
        <v>100</v>
      </c>
      <c r="AF65">
        <v>91.7</v>
      </c>
      <c r="AG65">
        <v>91.7</v>
      </c>
      <c r="AH65">
        <v>91.7</v>
      </c>
      <c r="AI65">
        <v>93.8</v>
      </c>
      <c r="AJ65" t="s">
        <v>134</v>
      </c>
      <c r="AK65">
        <v>0</v>
      </c>
    </row>
    <row r="66" spans="1:37" x14ac:dyDescent="0.3">
      <c r="A66">
        <v>73</v>
      </c>
      <c r="B66">
        <v>1</v>
      </c>
      <c r="C66" s="1">
        <v>45589.896435185183</v>
      </c>
      <c r="D66">
        <v>0</v>
      </c>
      <c r="E66" t="s">
        <v>131</v>
      </c>
      <c r="F66" t="s">
        <v>219</v>
      </c>
      <c r="G66">
        <v>1022943489</v>
      </c>
      <c r="H66" s="3" t="s">
        <v>220</v>
      </c>
      <c r="I66" t="s">
        <v>132</v>
      </c>
      <c r="J66">
        <v>100</v>
      </c>
      <c r="K66">
        <v>100</v>
      </c>
      <c r="L66">
        <v>75</v>
      </c>
      <c r="M66">
        <v>75</v>
      </c>
      <c r="N66">
        <v>100</v>
      </c>
      <c r="O66">
        <v>75</v>
      </c>
      <c r="P66">
        <v>100</v>
      </c>
      <c r="Q66">
        <v>100</v>
      </c>
      <c r="R66">
        <v>100</v>
      </c>
      <c r="S66">
        <v>75</v>
      </c>
      <c r="T66">
        <v>100</v>
      </c>
      <c r="U66">
        <v>100</v>
      </c>
      <c r="V66">
        <v>100</v>
      </c>
      <c r="W66">
        <v>75</v>
      </c>
      <c r="X66">
        <v>100</v>
      </c>
      <c r="Y66">
        <v>100</v>
      </c>
      <c r="Z66">
        <v>100</v>
      </c>
      <c r="AA66">
        <v>100</v>
      </c>
      <c r="AB66" t="s">
        <v>139</v>
      </c>
      <c r="AC66" t="s">
        <v>140</v>
      </c>
      <c r="AD66">
        <v>87.5</v>
      </c>
      <c r="AE66">
        <v>87.5</v>
      </c>
      <c r="AF66">
        <v>91.7</v>
      </c>
      <c r="AG66">
        <v>100</v>
      </c>
      <c r="AH66">
        <v>95.8</v>
      </c>
      <c r="AI66">
        <v>92.5</v>
      </c>
      <c r="AJ66" t="s">
        <v>134</v>
      </c>
      <c r="AK66">
        <v>0</v>
      </c>
    </row>
    <row r="67" spans="1:37" x14ac:dyDescent="0.3">
      <c r="A67">
        <v>74</v>
      </c>
      <c r="B67">
        <v>1</v>
      </c>
      <c r="C67" s="1">
        <v>45589.898113425923</v>
      </c>
      <c r="D67">
        <v>0</v>
      </c>
      <c r="E67" t="s">
        <v>131</v>
      </c>
      <c r="F67" t="s">
        <v>221</v>
      </c>
      <c r="G67">
        <v>1013655580</v>
      </c>
      <c r="H67" s="3" t="s">
        <v>222</v>
      </c>
      <c r="I67" t="s">
        <v>132</v>
      </c>
      <c r="J67">
        <v>100</v>
      </c>
      <c r="K67">
        <v>100</v>
      </c>
      <c r="L67">
        <v>100</v>
      </c>
      <c r="M67">
        <v>75</v>
      </c>
      <c r="N67">
        <v>100</v>
      </c>
      <c r="O67">
        <v>100</v>
      </c>
      <c r="P67">
        <v>100</v>
      </c>
      <c r="Q67">
        <v>100</v>
      </c>
      <c r="R67">
        <v>75</v>
      </c>
      <c r="S67">
        <v>75</v>
      </c>
      <c r="T67">
        <v>100</v>
      </c>
      <c r="U67">
        <v>75</v>
      </c>
      <c r="V67">
        <v>100</v>
      </c>
      <c r="W67">
        <v>100</v>
      </c>
      <c r="X67">
        <v>100</v>
      </c>
      <c r="Y67">
        <v>100</v>
      </c>
      <c r="Z67">
        <v>100</v>
      </c>
      <c r="AA67">
        <v>100</v>
      </c>
      <c r="AB67" t="s">
        <v>141</v>
      </c>
      <c r="AC67" t="s">
        <v>142</v>
      </c>
      <c r="AD67">
        <v>93.8</v>
      </c>
      <c r="AE67">
        <v>100</v>
      </c>
      <c r="AF67">
        <v>83.3</v>
      </c>
      <c r="AG67">
        <v>91.7</v>
      </c>
      <c r="AH67">
        <v>100</v>
      </c>
      <c r="AI67">
        <v>93.8</v>
      </c>
      <c r="AJ67" t="s">
        <v>134</v>
      </c>
      <c r="AK67">
        <v>0</v>
      </c>
    </row>
    <row r="68" spans="1:37" x14ac:dyDescent="0.3">
      <c r="A68">
        <v>75</v>
      </c>
      <c r="B68">
        <v>1</v>
      </c>
      <c r="C68" s="1">
        <v>45589.902291666665</v>
      </c>
      <c r="D68">
        <v>0</v>
      </c>
      <c r="E68" t="s">
        <v>131</v>
      </c>
      <c r="F68" t="s">
        <v>223</v>
      </c>
      <c r="G68">
        <v>1013663385</v>
      </c>
      <c r="H68" s="3" t="s">
        <v>224</v>
      </c>
      <c r="I68" t="s">
        <v>132</v>
      </c>
      <c r="J68">
        <v>75</v>
      </c>
      <c r="K68">
        <v>100</v>
      </c>
      <c r="L68">
        <v>25</v>
      </c>
      <c r="M68">
        <v>75</v>
      </c>
      <c r="N68">
        <v>100</v>
      </c>
      <c r="O68">
        <v>100</v>
      </c>
      <c r="P68">
        <v>100</v>
      </c>
      <c r="Q68">
        <v>100</v>
      </c>
      <c r="R68">
        <v>100</v>
      </c>
      <c r="S68">
        <v>75</v>
      </c>
      <c r="T68">
        <v>100</v>
      </c>
      <c r="U68">
        <v>100</v>
      </c>
      <c r="V68">
        <v>100</v>
      </c>
      <c r="W68">
        <v>100</v>
      </c>
      <c r="X68">
        <v>75</v>
      </c>
      <c r="Y68">
        <v>100</v>
      </c>
      <c r="Z68">
        <v>100</v>
      </c>
      <c r="AA68">
        <v>75</v>
      </c>
      <c r="AB68" t="s">
        <v>143</v>
      </c>
      <c r="AC68" t="s">
        <v>144</v>
      </c>
      <c r="AD68">
        <v>68.8</v>
      </c>
      <c r="AE68">
        <v>100</v>
      </c>
      <c r="AF68">
        <v>91.7</v>
      </c>
      <c r="AG68">
        <v>100</v>
      </c>
      <c r="AH68">
        <v>91.7</v>
      </c>
      <c r="AI68">
        <v>90.4</v>
      </c>
      <c r="AJ68" t="s">
        <v>134</v>
      </c>
      <c r="AK68">
        <v>0</v>
      </c>
    </row>
    <row r="84" spans="10:27" ht="23.4" x14ac:dyDescent="0.3">
      <c r="J84" s="17">
        <f>AVERAGE(J3:J83)</f>
        <v>95.833333333333329</v>
      </c>
      <c r="K84" s="17">
        <f t="shared" ref="K84:AA84" si="0">AVERAGE(K3:K83)</f>
        <v>92.424242424242422</v>
      </c>
      <c r="L84" s="17">
        <f t="shared" si="0"/>
        <v>89.015151515151516</v>
      </c>
      <c r="M84" s="17">
        <f t="shared" si="0"/>
        <v>92.803030303030297</v>
      </c>
      <c r="N84" s="17">
        <f t="shared" si="0"/>
        <v>91.287878787878782</v>
      </c>
      <c r="O84" s="17">
        <f t="shared" si="0"/>
        <v>85.227272727272734</v>
      </c>
      <c r="P84" s="17">
        <f t="shared" si="0"/>
        <v>92.803030303030297</v>
      </c>
      <c r="Q84" s="17">
        <f t="shared" si="0"/>
        <v>93.181818181818187</v>
      </c>
      <c r="R84" s="17">
        <f t="shared" si="0"/>
        <v>91.666666666666671</v>
      </c>
      <c r="S84" s="17">
        <f t="shared" si="0"/>
        <v>92.803030303030297</v>
      </c>
      <c r="T84" s="17">
        <f t="shared" si="0"/>
        <v>95.075757575757578</v>
      </c>
      <c r="U84" s="17">
        <f t="shared" si="0"/>
        <v>88.63636363636364</v>
      </c>
      <c r="V84" s="17">
        <f t="shared" si="0"/>
        <v>94.318181818181813</v>
      </c>
      <c r="W84" s="17">
        <f t="shared" si="0"/>
        <v>95.454545454545453</v>
      </c>
      <c r="X84" s="17">
        <f t="shared" si="0"/>
        <v>93.181818181818187</v>
      </c>
      <c r="Y84" s="17">
        <f t="shared" si="0"/>
        <v>96.212121212121218</v>
      </c>
      <c r="Z84" s="17">
        <f t="shared" si="0"/>
        <v>82.954545454545453</v>
      </c>
      <c r="AA84" s="17">
        <f t="shared" si="0"/>
        <v>95.454545454545453</v>
      </c>
    </row>
    <row r="86" spans="10:27" x14ac:dyDescent="0.3">
      <c r="J86">
        <v>95.833333333333329</v>
      </c>
      <c r="K86">
        <v>92.424242424242422</v>
      </c>
      <c r="L86">
        <v>89.015151515151516</v>
      </c>
      <c r="M86">
        <v>92.803030303030297</v>
      </c>
      <c r="N86">
        <v>91.287878787878782</v>
      </c>
      <c r="O86">
        <v>85.227272727272734</v>
      </c>
      <c r="P86">
        <v>92.803030303030297</v>
      </c>
      <c r="Q86">
        <v>93.181818181818187</v>
      </c>
      <c r="R86">
        <v>91.666666666666671</v>
      </c>
      <c r="S86">
        <v>92.803030303030297</v>
      </c>
      <c r="T86">
        <v>95.075757575757578</v>
      </c>
      <c r="U86">
        <v>88.63636363636364</v>
      </c>
      <c r="V86">
        <v>94.318181818181813</v>
      </c>
      <c r="W86">
        <v>95.454545454545453</v>
      </c>
      <c r="X86">
        <v>93.181818181818187</v>
      </c>
      <c r="Y86">
        <v>96.212121212121218</v>
      </c>
      <c r="Z86">
        <v>82.954545454545453</v>
      </c>
      <c r="AA86">
        <v>95.454545454545453</v>
      </c>
    </row>
  </sheetData>
  <autoFilter ref="A2:AP68" xr:uid="{712E1EBB-1099-46C4-B3A3-3E7137FB0583}"/>
  <mergeCells count="5">
    <mergeCell ref="J1:M1"/>
    <mergeCell ref="N1:P1"/>
    <mergeCell ref="Q1:S1"/>
    <mergeCell ref="T1:U1"/>
    <mergeCell ref="V1:AA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C368A-75A4-443B-AAC0-D8DEF9A89610}">
  <dimension ref="C2:R21"/>
  <sheetViews>
    <sheetView showGridLines="0" topLeftCell="Q46" workbookViewId="0">
      <selection activeCell="Y71" sqref="Y71"/>
    </sheetView>
  </sheetViews>
  <sheetFormatPr baseColWidth="10" defaultRowHeight="14.4" x14ac:dyDescent="0.3"/>
  <cols>
    <col min="3" max="3" width="22.21875" customWidth="1"/>
    <col min="4" max="4" width="10.77734375" customWidth="1"/>
    <col min="5" max="5" width="14.21875" customWidth="1"/>
    <col min="6" max="6" width="12.109375" bestFit="1" customWidth="1"/>
    <col min="7" max="7" width="9" bestFit="1" customWidth="1"/>
    <col min="8" max="8" width="13.88671875" customWidth="1"/>
    <col min="9" max="9" width="11.77734375" customWidth="1"/>
    <col min="11" max="11" width="19.33203125" bestFit="1" customWidth="1"/>
    <col min="12" max="12" width="4.44140625" customWidth="1"/>
    <col min="13" max="13" width="28.21875" customWidth="1"/>
    <col min="14" max="14" width="4.44140625" customWidth="1"/>
    <col min="17" max="17" width="52.33203125" customWidth="1"/>
  </cols>
  <sheetData>
    <row r="2" spans="3:18" ht="21" x14ac:dyDescent="0.4">
      <c r="C2" s="26" t="s">
        <v>240</v>
      </c>
      <c r="D2" s="26"/>
      <c r="E2" s="26"/>
      <c r="F2" s="26"/>
      <c r="G2" s="26"/>
      <c r="H2" s="26"/>
      <c r="I2" s="26"/>
    </row>
    <row r="3" spans="3:18" ht="28.8" x14ac:dyDescent="0.3">
      <c r="C3" s="37" t="s">
        <v>231</v>
      </c>
      <c r="D3" s="38" t="s">
        <v>27</v>
      </c>
      <c r="E3" s="38" t="s">
        <v>28</v>
      </c>
      <c r="F3" s="38" t="s">
        <v>29</v>
      </c>
      <c r="G3" s="38" t="s">
        <v>30</v>
      </c>
      <c r="H3" s="38" t="s">
        <v>31</v>
      </c>
      <c r="I3" s="38" t="s">
        <v>32</v>
      </c>
      <c r="K3" s="20" t="s">
        <v>259</v>
      </c>
      <c r="L3" s="20"/>
      <c r="M3" s="20" t="s">
        <v>258</v>
      </c>
      <c r="N3" s="20"/>
    </row>
    <row r="4" spans="3:18" ht="15.6" x14ac:dyDescent="0.3">
      <c r="C4" s="27" t="s">
        <v>230</v>
      </c>
      <c r="D4" s="28">
        <f>ADMINISTRADORES!AD18</f>
        <v>91.7</v>
      </c>
      <c r="E4" s="29">
        <f>ADMINISTRADORES!AE18</f>
        <v>87.5</v>
      </c>
      <c r="F4" s="29">
        <f>ADMINISTRADORES!AF18</f>
        <v>87.5</v>
      </c>
      <c r="G4" s="28">
        <f>ADMINISTRADORES!AG18</f>
        <v>90.3</v>
      </c>
      <c r="H4" s="28">
        <f>ADMINISTRADORES!AH18</f>
        <v>92.36666666666666</v>
      </c>
      <c r="I4" s="30">
        <f>ADMINISTRADORES!AI18</f>
        <v>89.86666666666666</v>
      </c>
      <c r="K4" s="7" t="s">
        <v>230</v>
      </c>
      <c r="L4" s="6">
        <f>I4</f>
        <v>89.86666666666666</v>
      </c>
      <c r="M4" s="16" t="s">
        <v>27</v>
      </c>
      <c r="N4" s="6">
        <f>D12</f>
        <v>91.55596638655463</v>
      </c>
      <c r="P4" s="19" t="s">
        <v>225</v>
      </c>
      <c r="Q4" s="7" t="s">
        <v>7</v>
      </c>
      <c r="R4" s="8">
        <v>95.833333333333329</v>
      </c>
    </row>
    <row r="5" spans="3:18" ht="15.6" x14ac:dyDescent="0.3">
      <c r="C5" s="27" t="s">
        <v>232</v>
      </c>
      <c r="D5" s="29">
        <f>ASESOR_VM!AD18</f>
        <v>86.483333333333348</v>
      </c>
      <c r="E5" s="31">
        <f>ASESOR_VM!AE18</f>
        <v>72.916666666666671</v>
      </c>
      <c r="F5" s="29">
        <f>ASESOR_VM!AF18</f>
        <v>86.116666666666674</v>
      </c>
      <c r="G5" s="29">
        <f>ASESOR_VM!AG18</f>
        <v>83.333333333333329</v>
      </c>
      <c r="H5" s="29">
        <f>ASESOR_VM!AH18</f>
        <v>87.5</v>
      </c>
      <c r="I5" s="30">
        <f>ASESOR_VM!AI18</f>
        <v>83.266666666666666</v>
      </c>
      <c r="K5" s="7" t="s">
        <v>232</v>
      </c>
      <c r="L5" s="6">
        <f t="shared" ref="L5:L11" si="0">I5</f>
        <v>83.266666666666666</v>
      </c>
      <c r="M5" s="16" t="s">
        <v>28</v>
      </c>
      <c r="N5" s="6">
        <f>E12</f>
        <v>87.347251400560225</v>
      </c>
      <c r="P5" s="19"/>
      <c r="Q5" s="7" t="s">
        <v>8</v>
      </c>
      <c r="R5" s="8">
        <v>92.424242424242422</v>
      </c>
    </row>
    <row r="6" spans="3:18" ht="15.6" x14ac:dyDescent="0.3">
      <c r="C6" s="27" t="s">
        <v>233</v>
      </c>
      <c r="D6" s="28">
        <f>ASESOR_VR!AD18</f>
        <v>97.52000000000001</v>
      </c>
      <c r="E6" s="29">
        <f>ASESOR_VR!AE18</f>
        <v>85</v>
      </c>
      <c r="F6" s="28">
        <f>ASESOR_VR!AF18</f>
        <v>96.679999999999993</v>
      </c>
      <c r="G6" s="29">
        <f>ASESOR_VR!AG18</f>
        <v>88.34</v>
      </c>
      <c r="H6" s="28">
        <f>ASESOR_VR!AH18</f>
        <v>90.84</v>
      </c>
      <c r="I6" s="30">
        <f>ASESOR_VR!AI18</f>
        <v>91.66</v>
      </c>
      <c r="K6" s="7" t="s">
        <v>233</v>
      </c>
      <c r="L6" s="6">
        <f t="shared" si="0"/>
        <v>91.66</v>
      </c>
      <c r="M6" s="16" t="s">
        <v>29</v>
      </c>
      <c r="N6" s="6">
        <f>F12</f>
        <v>91.22207983193276</v>
      </c>
      <c r="P6" s="19"/>
      <c r="Q6" s="7" t="s">
        <v>9</v>
      </c>
      <c r="R6" s="8">
        <v>89.015151515151516</v>
      </c>
    </row>
    <row r="7" spans="3:18" ht="15.6" x14ac:dyDescent="0.3">
      <c r="C7" s="27" t="s">
        <v>234</v>
      </c>
      <c r="D7" s="28">
        <f>COORD_ST!AD18</f>
        <v>91.683333333333337</v>
      </c>
      <c r="E7" s="28">
        <f>COORD_ST!AE18</f>
        <v>93.75</v>
      </c>
      <c r="F7" s="28">
        <f>COORD_ST!AF18</f>
        <v>88.88333333333334</v>
      </c>
      <c r="G7" s="28">
        <f>COORD_ST!AG18</f>
        <v>95.84999999999998</v>
      </c>
      <c r="H7" s="28">
        <f>COORD_ST!AH18</f>
        <v>91.649999999999991</v>
      </c>
      <c r="I7" s="30">
        <f>COORD_ST!AI18</f>
        <v>92.383333333333326</v>
      </c>
      <c r="K7" s="7" t="s">
        <v>234</v>
      </c>
      <c r="L7" s="6">
        <f t="shared" si="0"/>
        <v>92.383333333333326</v>
      </c>
      <c r="M7" s="16" t="s">
        <v>30</v>
      </c>
      <c r="N7" s="6">
        <f>G12</f>
        <v>90.954255952380962</v>
      </c>
      <c r="P7" s="19"/>
      <c r="Q7" s="7" t="s">
        <v>10</v>
      </c>
      <c r="R7" s="8">
        <v>92.803030303030297</v>
      </c>
    </row>
    <row r="8" spans="3:18" ht="15.6" x14ac:dyDescent="0.3">
      <c r="C8" s="27" t="s">
        <v>235</v>
      </c>
      <c r="D8" s="28">
        <f>TÉCNICOS!AD22</f>
        <v>97.07058823529411</v>
      </c>
      <c r="E8" s="28">
        <f>TÉCNICOS!AE22</f>
        <v>92.647058823529406</v>
      </c>
      <c r="F8" s="28">
        <f>TÉCNICOS!AF22</f>
        <v>96.082352941176481</v>
      </c>
      <c r="G8" s="28">
        <f>TÉCNICOS!AG22</f>
        <v>95.100000000000009</v>
      </c>
      <c r="H8" s="28">
        <f>TÉCNICOS!AH22</f>
        <v>96.311764705882354</v>
      </c>
      <c r="I8" s="30">
        <f>TÉCNICOS!AI22</f>
        <v>95.452941176470574</v>
      </c>
      <c r="K8" s="7" t="s">
        <v>235</v>
      </c>
      <c r="L8" s="6">
        <f t="shared" si="0"/>
        <v>95.452941176470574</v>
      </c>
      <c r="M8" s="16" t="s">
        <v>31</v>
      </c>
      <c r="N8" s="6">
        <f>H12</f>
        <v>91.700815826330526</v>
      </c>
      <c r="P8" s="19" t="s">
        <v>226</v>
      </c>
      <c r="Q8" s="7" t="s">
        <v>11</v>
      </c>
      <c r="R8" s="8">
        <v>91.287878787878782</v>
      </c>
    </row>
    <row r="9" spans="3:18" ht="15.6" x14ac:dyDescent="0.3">
      <c r="C9" s="27" t="s">
        <v>236</v>
      </c>
      <c r="D9" s="28">
        <f>CONTABLA!AD22</f>
        <v>95.55714285714285</v>
      </c>
      <c r="E9" s="29">
        <f>CONTABLA!AE22</f>
        <v>85.714285714285708</v>
      </c>
      <c r="F9" s="28">
        <f>CONTABLA!AF22</f>
        <v>98.814285714285717</v>
      </c>
      <c r="G9" s="29">
        <f>CONTABLA!AG22</f>
        <v>89.285714285714292</v>
      </c>
      <c r="H9" s="28">
        <f>CONTABLA!AH22</f>
        <v>92.271428571428558</v>
      </c>
      <c r="I9" s="30">
        <f>CONTABLA!AI22</f>
        <v>92.342857142857142</v>
      </c>
      <c r="K9" s="7" t="s">
        <v>236</v>
      </c>
      <c r="L9" s="6">
        <f t="shared" si="0"/>
        <v>92.342857142857142</v>
      </c>
      <c r="P9" s="19"/>
      <c r="Q9" s="7" t="s">
        <v>12</v>
      </c>
      <c r="R9" s="8">
        <v>85.227272727272734</v>
      </c>
    </row>
    <row r="10" spans="3:18" ht="15.6" x14ac:dyDescent="0.3">
      <c r="C10" s="27" t="s">
        <v>237</v>
      </c>
      <c r="D10" s="29">
        <f>JEFATURAS!AD22</f>
        <v>86.483333333333334</v>
      </c>
      <c r="E10" s="28">
        <f>JEFATURAS!AE22</f>
        <v>93.75</v>
      </c>
      <c r="F10" s="28">
        <f>JEFATURAS!AF22</f>
        <v>90.300000000000011</v>
      </c>
      <c r="G10" s="28">
        <f>JEFATURAS!AG22</f>
        <v>95.84999999999998</v>
      </c>
      <c r="H10" s="28">
        <f>JEFATURAS!AH22</f>
        <v>93.066666666666663</v>
      </c>
      <c r="I10" s="30">
        <f>JEFATURAS!AI22</f>
        <v>91.88333333333334</v>
      </c>
      <c r="K10" s="7" t="s">
        <v>237</v>
      </c>
      <c r="L10" s="6">
        <f t="shared" si="0"/>
        <v>91.88333333333334</v>
      </c>
      <c r="P10" s="19"/>
      <c r="Q10" s="7" t="s">
        <v>13</v>
      </c>
      <c r="R10" s="8">
        <v>92.803030303030297</v>
      </c>
    </row>
    <row r="11" spans="3:18" ht="15.6" x14ac:dyDescent="0.3">
      <c r="C11" s="27" t="s">
        <v>238</v>
      </c>
      <c r="D11" s="29">
        <f>OPERATIVOS!AD22</f>
        <v>85.95</v>
      </c>
      <c r="E11" s="29">
        <f>OPERATIVOS!AE22</f>
        <v>87.5</v>
      </c>
      <c r="F11" s="29">
        <f>OPERATIVOS!AF22</f>
        <v>85.4</v>
      </c>
      <c r="G11" s="28">
        <f>OPERATIVOS!AG22</f>
        <v>89.575000000000003</v>
      </c>
      <c r="H11" s="28">
        <f>OPERATIVOS!AH22</f>
        <v>89.6</v>
      </c>
      <c r="I11" s="32">
        <f>OPERATIVOS!AI22</f>
        <v>87.625</v>
      </c>
      <c r="K11" s="7" t="s">
        <v>238</v>
      </c>
      <c r="L11" s="6">
        <f t="shared" si="0"/>
        <v>87.625</v>
      </c>
      <c r="P11" s="19" t="s">
        <v>227</v>
      </c>
      <c r="Q11" s="7" t="s">
        <v>14</v>
      </c>
      <c r="R11" s="8">
        <v>93.181818181818187</v>
      </c>
    </row>
    <row r="12" spans="3:18" ht="15.6" x14ac:dyDescent="0.3">
      <c r="C12" s="33" t="s">
        <v>239</v>
      </c>
      <c r="D12" s="34">
        <f>AVERAGE(D4:D11)</f>
        <v>91.55596638655463</v>
      </c>
      <c r="E12" s="35">
        <f t="shared" ref="E12:I12" si="1">AVERAGE(E4:E11)</f>
        <v>87.347251400560225</v>
      </c>
      <c r="F12" s="34">
        <f t="shared" si="1"/>
        <v>91.22207983193276</v>
      </c>
      <c r="G12" s="34">
        <f t="shared" si="1"/>
        <v>90.954255952380962</v>
      </c>
      <c r="H12" s="34">
        <f t="shared" si="1"/>
        <v>91.700815826330526</v>
      </c>
      <c r="I12" s="36">
        <f t="shared" si="1"/>
        <v>90.560099789915952</v>
      </c>
      <c r="P12" s="19"/>
      <c r="Q12" s="7" t="s">
        <v>15</v>
      </c>
      <c r="R12" s="8">
        <v>91.666666666666671</v>
      </c>
    </row>
    <row r="13" spans="3:18" x14ac:dyDescent="0.3">
      <c r="P13" s="19"/>
      <c r="Q13" s="7" t="s">
        <v>16</v>
      </c>
      <c r="R13" s="8">
        <v>92.803030303030297</v>
      </c>
    </row>
    <row r="14" spans="3:18" x14ac:dyDescent="0.3">
      <c r="P14" s="19" t="s">
        <v>228</v>
      </c>
      <c r="Q14" s="7" t="s">
        <v>17</v>
      </c>
      <c r="R14" s="8">
        <v>95.075757575757578</v>
      </c>
    </row>
    <row r="15" spans="3:18" x14ac:dyDescent="0.3">
      <c r="P15" s="19"/>
      <c r="Q15" s="7" t="s">
        <v>18</v>
      </c>
      <c r="R15" s="8">
        <v>88.63636363636364</v>
      </c>
    </row>
    <row r="16" spans="3:18" x14ac:dyDescent="0.3">
      <c r="P16" s="19" t="s">
        <v>229</v>
      </c>
      <c r="Q16" s="7" t="s">
        <v>19</v>
      </c>
      <c r="R16" s="8">
        <v>94.318181818181813</v>
      </c>
    </row>
    <row r="17" spans="16:18" x14ac:dyDescent="0.3">
      <c r="P17" s="19"/>
      <c r="Q17" s="7" t="s">
        <v>20</v>
      </c>
      <c r="R17" s="8">
        <v>95.454545454545453</v>
      </c>
    </row>
    <row r="18" spans="16:18" x14ac:dyDescent="0.3">
      <c r="P18" s="19"/>
      <c r="Q18" s="7" t="s">
        <v>21</v>
      </c>
      <c r="R18" s="8">
        <v>93.181818181818187</v>
      </c>
    </row>
    <row r="19" spans="16:18" x14ac:dyDescent="0.3">
      <c r="P19" s="19"/>
      <c r="Q19" s="7" t="s">
        <v>22</v>
      </c>
      <c r="R19" s="8">
        <v>96.212121212121218</v>
      </c>
    </row>
    <row r="20" spans="16:18" x14ac:dyDescent="0.3">
      <c r="P20" s="19"/>
      <c r="Q20" s="7" t="s">
        <v>23</v>
      </c>
      <c r="R20" s="8">
        <v>82.954545454545453</v>
      </c>
    </row>
    <row r="21" spans="16:18" x14ac:dyDescent="0.3">
      <c r="P21" s="19"/>
      <c r="Q21" s="7" t="s">
        <v>24</v>
      </c>
      <c r="R21" s="8">
        <v>95.454545454545453</v>
      </c>
    </row>
  </sheetData>
  <mergeCells count="8">
    <mergeCell ref="P14:P15"/>
    <mergeCell ref="P16:P21"/>
    <mergeCell ref="C2:I2"/>
    <mergeCell ref="M3:N3"/>
    <mergeCell ref="K3:L3"/>
    <mergeCell ref="P4:P7"/>
    <mergeCell ref="P8:P10"/>
    <mergeCell ref="P11:P1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C7C68-20EE-4E4B-8AF0-C424C675AEC2}">
  <dimension ref="B2:F12"/>
  <sheetViews>
    <sheetView showGridLines="0" tabSelected="1" topLeftCell="A5" zoomScale="130" zoomScaleNormal="130" workbookViewId="0">
      <selection activeCell="B12" sqref="B12"/>
    </sheetView>
  </sheetViews>
  <sheetFormatPr baseColWidth="10" defaultRowHeight="14.4" x14ac:dyDescent="0.3"/>
  <cols>
    <col min="1" max="1" width="3.21875" customWidth="1"/>
    <col min="2" max="2" width="29.109375" customWidth="1"/>
    <col min="3" max="3" width="17.6640625" bestFit="1" customWidth="1"/>
    <col min="4" max="4" width="47.77734375" customWidth="1"/>
    <col min="5" max="6" width="44.77734375" customWidth="1"/>
  </cols>
  <sheetData>
    <row r="2" spans="2:6" x14ac:dyDescent="0.3">
      <c r="B2" s="21" t="s">
        <v>241</v>
      </c>
      <c r="C2" s="23" t="s">
        <v>242</v>
      </c>
      <c r="D2" s="24"/>
      <c r="E2" s="21" t="s">
        <v>271</v>
      </c>
      <c r="F2" s="25" t="s">
        <v>272</v>
      </c>
    </row>
    <row r="3" spans="2:6" x14ac:dyDescent="0.3">
      <c r="B3" s="22"/>
      <c r="C3" s="10" t="s">
        <v>243</v>
      </c>
      <c r="D3" s="11" t="s">
        <v>244</v>
      </c>
      <c r="E3" s="22"/>
      <c r="F3" s="22"/>
    </row>
    <row r="4" spans="2:6" ht="60" x14ac:dyDescent="0.3">
      <c r="B4" s="12" t="s">
        <v>261</v>
      </c>
      <c r="C4" s="13" t="s">
        <v>28</v>
      </c>
      <c r="D4" s="14" t="s">
        <v>245</v>
      </c>
      <c r="E4" s="14" t="s">
        <v>275</v>
      </c>
      <c r="F4" s="14" t="s">
        <v>263</v>
      </c>
    </row>
    <row r="5" spans="2:6" ht="36" x14ac:dyDescent="0.3">
      <c r="B5" s="12" t="s">
        <v>246</v>
      </c>
      <c r="C5" s="13" t="s">
        <v>28</v>
      </c>
      <c r="D5" s="14" t="s">
        <v>247</v>
      </c>
      <c r="E5" s="14" t="s">
        <v>276</v>
      </c>
      <c r="F5" s="14" t="s">
        <v>264</v>
      </c>
    </row>
    <row r="6" spans="2:6" ht="36" x14ac:dyDescent="0.3">
      <c r="B6" s="14" t="s">
        <v>248</v>
      </c>
      <c r="C6" s="15" t="s">
        <v>249</v>
      </c>
      <c r="D6" s="14" t="s">
        <v>250</v>
      </c>
      <c r="E6" s="14" t="s">
        <v>277</v>
      </c>
      <c r="F6" s="14" t="s">
        <v>265</v>
      </c>
    </row>
    <row r="7" spans="2:6" ht="24" x14ac:dyDescent="0.3">
      <c r="B7" s="14" t="s">
        <v>260</v>
      </c>
      <c r="C7" s="15" t="s">
        <v>27</v>
      </c>
      <c r="D7" s="14" t="s">
        <v>251</v>
      </c>
      <c r="E7" s="15" t="s">
        <v>278</v>
      </c>
      <c r="F7" s="15" t="s">
        <v>266</v>
      </c>
    </row>
    <row r="8" spans="2:6" ht="33.6" customHeight="1" x14ac:dyDescent="0.3">
      <c r="B8" s="15" t="s">
        <v>246</v>
      </c>
      <c r="C8" s="15" t="s">
        <v>30</v>
      </c>
      <c r="D8" s="14" t="s">
        <v>252</v>
      </c>
      <c r="E8" s="14" t="s">
        <v>279</v>
      </c>
      <c r="F8" s="14" t="s">
        <v>267</v>
      </c>
    </row>
    <row r="9" spans="2:6" ht="60" x14ac:dyDescent="0.3">
      <c r="B9" s="15" t="s">
        <v>246</v>
      </c>
      <c r="C9" s="15" t="s">
        <v>31</v>
      </c>
      <c r="D9" s="14" t="s">
        <v>253</v>
      </c>
      <c r="E9" s="14" t="s">
        <v>280</v>
      </c>
      <c r="F9" s="14" t="s">
        <v>268</v>
      </c>
    </row>
    <row r="10" spans="2:6" ht="57.6" customHeight="1" x14ac:dyDescent="0.3">
      <c r="B10" s="14" t="s">
        <v>262</v>
      </c>
      <c r="C10" s="15" t="s">
        <v>249</v>
      </c>
      <c r="D10" s="14" t="s">
        <v>254</v>
      </c>
      <c r="E10" s="14" t="s">
        <v>281</v>
      </c>
      <c r="F10" s="14" t="s">
        <v>269</v>
      </c>
    </row>
    <row r="11" spans="2:6" ht="46.8" customHeight="1" x14ac:dyDescent="0.3">
      <c r="B11" s="14" t="s">
        <v>255</v>
      </c>
      <c r="C11" s="15" t="s">
        <v>30</v>
      </c>
      <c r="D11" s="14" t="s">
        <v>256</v>
      </c>
      <c r="E11" s="15" t="s">
        <v>273</v>
      </c>
      <c r="F11" s="14" t="s">
        <v>270</v>
      </c>
    </row>
    <row r="12" spans="2:6" ht="55.8" customHeight="1" x14ac:dyDescent="0.3">
      <c r="B12" s="15" t="s">
        <v>237</v>
      </c>
      <c r="C12" s="15" t="s">
        <v>27</v>
      </c>
      <c r="D12" s="14" t="s">
        <v>257</v>
      </c>
      <c r="E12" s="15" t="s">
        <v>273</v>
      </c>
      <c r="F12" s="14" t="s">
        <v>274</v>
      </c>
    </row>
  </sheetData>
  <mergeCells count="4">
    <mergeCell ref="B2:B3"/>
    <mergeCell ref="C2:D2"/>
    <mergeCell ref="F2:F3"/>
    <mergeCell ref="E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475D4-8BB4-4F84-AAB9-759008A42804}">
  <dimension ref="A1:AK18"/>
  <sheetViews>
    <sheetView showGridLines="0" topLeftCell="I1" workbookViewId="0">
      <selection activeCell="I1" sqref="A1:XFD1"/>
    </sheetView>
  </sheetViews>
  <sheetFormatPr baseColWidth="10" defaultRowHeight="14.4" x14ac:dyDescent="0.3"/>
  <sheetData>
    <row r="1" spans="1:37" x14ac:dyDescent="0.3">
      <c r="J1" s="18" t="s">
        <v>225</v>
      </c>
      <c r="K1" s="18"/>
      <c r="L1" s="18"/>
      <c r="M1" s="18"/>
      <c r="N1" s="18" t="s">
        <v>226</v>
      </c>
      <c r="O1" s="18"/>
      <c r="P1" s="18"/>
      <c r="Q1" s="18" t="s">
        <v>227</v>
      </c>
      <c r="R1" s="18"/>
      <c r="S1" s="18"/>
      <c r="T1" s="18" t="s">
        <v>228</v>
      </c>
      <c r="U1" s="18"/>
      <c r="V1" s="18" t="s">
        <v>229</v>
      </c>
      <c r="W1" s="18"/>
      <c r="X1" s="18"/>
      <c r="Y1" s="18"/>
      <c r="Z1" s="18"/>
      <c r="AA1" s="18"/>
    </row>
    <row r="2" spans="1:37" s="4" customFormat="1" ht="106.2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  <c r="AF2" s="4" t="s">
        <v>29</v>
      </c>
      <c r="AG2" s="4" t="s">
        <v>30</v>
      </c>
      <c r="AH2" s="4" t="s">
        <v>31</v>
      </c>
      <c r="AI2" s="4" t="s">
        <v>32</v>
      </c>
      <c r="AJ2" s="4" t="s">
        <v>33</v>
      </c>
      <c r="AK2" s="4" t="s">
        <v>34</v>
      </c>
    </row>
    <row r="3" spans="1:37" x14ac:dyDescent="0.3">
      <c r="A3">
        <v>39</v>
      </c>
      <c r="B3">
        <v>1</v>
      </c>
      <c r="C3" s="1">
        <v>45546.906192129631</v>
      </c>
      <c r="D3">
        <v>0</v>
      </c>
      <c r="E3" t="s">
        <v>92</v>
      </c>
      <c r="F3" t="s">
        <v>180</v>
      </c>
      <c r="G3">
        <v>1030580065</v>
      </c>
      <c r="H3" t="s">
        <v>181</v>
      </c>
      <c r="I3" t="s">
        <v>73</v>
      </c>
      <c r="J3">
        <v>100</v>
      </c>
      <c r="K3">
        <v>75</v>
      </c>
      <c r="L3">
        <v>75</v>
      </c>
      <c r="M3">
        <v>100</v>
      </c>
      <c r="N3">
        <v>100</v>
      </c>
      <c r="O3">
        <v>75</v>
      </c>
      <c r="P3">
        <v>100</v>
      </c>
      <c r="Q3">
        <v>100</v>
      </c>
      <c r="R3">
        <v>75</v>
      </c>
      <c r="S3">
        <v>100</v>
      </c>
      <c r="T3">
        <v>75</v>
      </c>
      <c r="U3">
        <v>100</v>
      </c>
      <c r="V3">
        <v>100</v>
      </c>
      <c r="W3">
        <v>100</v>
      </c>
      <c r="X3">
        <v>100</v>
      </c>
      <c r="Y3">
        <v>100</v>
      </c>
      <c r="Z3">
        <v>75</v>
      </c>
      <c r="AA3">
        <v>100</v>
      </c>
      <c r="AB3" t="s">
        <v>93</v>
      </c>
      <c r="AC3" t="s">
        <v>94</v>
      </c>
      <c r="AD3">
        <v>87.5</v>
      </c>
      <c r="AE3">
        <v>87.5</v>
      </c>
      <c r="AF3">
        <v>91.7</v>
      </c>
      <c r="AG3">
        <v>91.7</v>
      </c>
      <c r="AH3">
        <v>95.8</v>
      </c>
      <c r="AI3">
        <v>90.8</v>
      </c>
      <c r="AJ3" t="s">
        <v>65</v>
      </c>
      <c r="AK3">
        <v>0</v>
      </c>
    </row>
    <row r="4" spans="1:37" x14ac:dyDescent="0.3">
      <c r="A4">
        <v>44</v>
      </c>
      <c r="B4">
        <v>1</v>
      </c>
      <c r="C4" s="1">
        <v>45547.7106712963</v>
      </c>
      <c r="D4">
        <v>0</v>
      </c>
      <c r="E4" t="s">
        <v>92</v>
      </c>
      <c r="F4" t="s">
        <v>186</v>
      </c>
      <c r="G4">
        <v>1082774975</v>
      </c>
      <c r="H4" t="s">
        <v>181</v>
      </c>
      <c r="I4" t="s">
        <v>96</v>
      </c>
      <c r="J4">
        <v>100</v>
      </c>
      <c r="K4">
        <v>100</v>
      </c>
      <c r="L4">
        <v>75</v>
      </c>
      <c r="M4">
        <v>100</v>
      </c>
      <c r="N4">
        <v>75</v>
      </c>
      <c r="O4">
        <v>75</v>
      </c>
      <c r="P4">
        <v>100</v>
      </c>
      <c r="Q4">
        <v>100</v>
      </c>
      <c r="R4">
        <v>75</v>
      </c>
      <c r="S4">
        <v>100</v>
      </c>
      <c r="T4">
        <v>75</v>
      </c>
      <c r="U4">
        <v>75</v>
      </c>
      <c r="V4">
        <v>100</v>
      </c>
      <c r="W4">
        <v>100</v>
      </c>
      <c r="X4">
        <v>75</v>
      </c>
      <c r="Y4">
        <v>100</v>
      </c>
      <c r="Z4">
        <v>75</v>
      </c>
      <c r="AA4">
        <v>100</v>
      </c>
      <c r="AB4" t="s">
        <v>105</v>
      </c>
      <c r="AC4" t="s">
        <v>106</v>
      </c>
      <c r="AD4">
        <v>93.8</v>
      </c>
      <c r="AE4">
        <v>75</v>
      </c>
      <c r="AF4">
        <v>83.3</v>
      </c>
      <c r="AG4">
        <v>91.7</v>
      </c>
      <c r="AH4">
        <v>91.7</v>
      </c>
      <c r="AI4">
        <v>87.1</v>
      </c>
      <c r="AJ4" t="s">
        <v>107</v>
      </c>
      <c r="AK4">
        <v>0</v>
      </c>
    </row>
    <row r="5" spans="1:37" x14ac:dyDescent="0.3">
      <c r="A5">
        <v>56</v>
      </c>
      <c r="B5">
        <v>1</v>
      </c>
      <c r="C5" s="1">
        <v>45551.88453703704</v>
      </c>
      <c r="D5">
        <v>0</v>
      </c>
      <c r="E5" t="s">
        <v>92</v>
      </c>
      <c r="F5" t="s">
        <v>195</v>
      </c>
      <c r="G5">
        <v>1032364628</v>
      </c>
      <c r="H5" t="s">
        <v>181</v>
      </c>
      <c r="I5" t="s">
        <v>115</v>
      </c>
      <c r="J5">
        <v>100</v>
      </c>
      <c r="K5">
        <v>75</v>
      </c>
      <c r="L5">
        <v>100</v>
      </c>
      <c r="M5">
        <v>75</v>
      </c>
      <c r="N5">
        <v>100</v>
      </c>
      <c r="O5">
        <v>100</v>
      </c>
      <c r="P5">
        <v>75</v>
      </c>
      <c r="Q5">
        <v>100</v>
      </c>
      <c r="R5">
        <v>75</v>
      </c>
      <c r="S5">
        <v>100</v>
      </c>
      <c r="T5">
        <v>75</v>
      </c>
      <c r="U5">
        <v>100</v>
      </c>
      <c r="V5">
        <v>75</v>
      </c>
      <c r="W5">
        <v>100</v>
      </c>
      <c r="X5">
        <v>75</v>
      </c>
      <c r="Y5">
        <v>100</v>
      </c>
      <c r="Z5">
        <v>75</v>
      </c>
      <c r="AA5">
        <v>100</v>
      </c>
      <c r="AB5" t="s">
        <v>116</v>
      </c>
      <c r="AC5" t="s">
        <v>117</v>
      </c>
      <c r="AD5">
        <v>87.5</v>
      </c>
      <c r="AE5">
        <v>100</v>
      </c>
      <c r="AF5">
        <v>91.7</v>
      </c>
      <c r="AG5">
        <v>83.3</v>
      </c>
      <c r="AH5">
        <v>87.5</v>
      </c>
      <c r="AI5">
        <v>90</v>
      </c>
      <c r="AJ5" t="s">
        <v>118</v>
      </c>
      <c r="AK5">
        <v>0</v>
      </c>
    </row>
    <row r="6" spans="1:37" x14ac:dyDescent="0.3">
      <c r="A6">
        <v>57</v>
      </c>
      <c r="B6">
        <v>1</v>
      </c>
      <c r="C6" s="1">
        <v>45551.903171296297</v>
      </c>
      <c r="D6">
        <v>0</v>
      </c>
      <c r="E6" t="s">
        <v>92</v>
      </c>
      <c r="F6" t="s">
        <v>196</v>
      </c>
      <c r="G6">
        <v>11228585</v>
      </c>
      <c r="H6" t="s">
        <v>181</v>
      </c>
      <c r="I6" t="s">
        <v>115</v>
      </c>
      <c r="J6">
        <v>100</v>
      </c>
      <c r="K6">
        <v>100</v>
      </c>
      <c r="L6">
        <v>100</v>
      </c>
      <c r="M6">
        <v>75</v>
      </c>
      <c r="N6">
        <v>100</v>
      </c>
      <c r="O6">
        <v>75</v>
      </c>
      <c r="P6">
        <v>100</v>
      </c>
      <c r="Q6">
        <v>75</v>
      </c>
      <c r="R6">
        <v>100</v>
      </c>
      <c r="S6">
        <v>100</v>
      </c>
      <c r="T6">
        <v>75</v>
      </c>
      <c r="U6">
        <v>100</v>
      </c>
      <c r="V6">
        <v>100</v>
      </c>
      <c r="W6">
        <v>75</v>
      </c>
      <c r="X6">
        <v>75</v>
      </c>
      <c r="Y6">
        <v>100</v>
      </c>
      <c r="Z6">
        <v>100</v>
      </c>
      <c r="AA6">
        <v>100</v>
      </c>
      <c r="AB6" t="s">
        <v>116</v>
      </c>
      <c r="AC6" t="s">
        <v>119</v>
      </c>
      <c r="AD6">
        <v>93.8</v>
      </c>
      <c r="AE6">
        <v>87.5</v>
      </c>
      <c r="AF6">
        <v>91.7</v>
      </c>
      <c r="AG6">
        <v>91.7</v>
      </c>
      <c r="AH6">
        <v>91.7</v>
      </c>
      <c r="AI6">
        <v>91.3</v>
      </c>
      <c r="AJ6" t="s">
        <v>120</v>
      </c>
      <c r="AK6">
        <v>0</v>
      </c>
    </row>
    <row r="7" spans="1:37" x14ac:dyDescent="0.3">
      <c r="A7">
        <v>58</v>
      </c>
      <c r="B7">
        <v>1</v>
      </c>
      <c r="C7" s="1">
        <v>45551.906134259261</v>
      </c>
      <c r="D7">
        <v>0</v>
      </c>
      <c r="E7" t="s">
        <v>92</v>
      </c>
      <c r="F7" t="s">
        <v>197</v>
      </c>
      <c r="G7">
        <v>1019048954</v>
      </c>
      <c r="H7" t="s">
        <v>181</v>
      </c>
      <c r="I7" t="s">
        <v>115</v>
      </c>
      <c r="J7">
        <v>100</v>
      </c>
      <c r="K7">
        <v>100</v>
      </c>
      <c r="L7">
        <v>75</v>
      </c>
      <c r="M7">
        <v>100</v>
      </c>
      <c r="N7">
        <v>75</v>
      </c>
      <c r="O7">
        <v>100</v>
      </c>
      <c r="P7">
        <v>75</v>
      </c>
      <c r="Q7">
        <v>100</v>
      </c>
      <c r="R7">
        <v>100</v>
      </c>
      <c r="S7">
        <v>75</v>
      </c>
      <c r="T7">
        <v>75</v>
      </c>
      <c r="U7">
        <v>100</v>
      </c>
      <c r="V7">
        <v>100</v>
      </c>
      <c r="W7">
        <v>100</v>
      </c>
      <c r="X7">
        <v>75</v>
      </c>
      <c r="Y7">
        <v>100</v>
      </c>
      <c r="Z7">
        <v>75</v>
      </c>
      <c r="AA7">
        <v>100</v>
      </c>
      <c r="AB7" t="s">
        <v>121</v>
      </c>
      <c r="AC7" t="s">
        <v>122</v>
      </c>
      <c r="AD7">
        <v>93.8</v>
      </c>
      <c r="AE7">
        <v>87.5</v>
      </c>
      <c r="AF7">
        <v>83.3</v>
      </c>
      <c r="AG7">
        <v>91.7</v>
      </c>
      <c r="AH7">
        <v>91.7</v>
      </c>
      <c r="AI7">
        <v>89.6</v>
      </c>
      <c r="AJ7" t="s">
        <v>120</v>
      </c>
      <c r="AK7">
        <v>0</v>
      </c>
    </row>
    <row r="8" spans="1:37" x14ac:dyDescent="0.3">
      <c r="A8">
        <v>59</v>
      </c>
      <c r="B8">
        <v>1</v>
      </c>
      <c r="C8" s="1">
        <v>45551.909212962964</v>
      </c>
      <c r="D8">
        <v>0</v>
      </c>
      <c r="E8" t="s">
        <v>92</v>
      </c>
      <c r="F8" t="s">
        <v>198</v>
      </c>
      <c r="G8">
        <v>80187038</v>
      </c>
      <c r="H8" t="s">
        <v>181</v>
      </c>
      <c r="I8" t="s">
        <v>115</v>
      </c>
      <c r="J8">
        <v>100</v>
      </c>
      <c r="K8">
        <v>100</v>
      </c>
      <c r="L8">
        <v>100</v>
      </c>
      <c r="M8">
        <v>75</v>
      </c>
      <c r="N8">
        <v>100</v>
      </c>
      <c r="O8">
        <v>75</v>
      </c>
      <c r="P8">
        <v>100</v>
      </c>
      <c r="Q8">
        <v>75</v>
      </c>
      <c r="R8">
        <v>100</v>
      </c>
      <c r="S8">
        <v>75</v>
      </c>
      <c r="T8">
        <v>100</v>
      </c>
      <c r="U8">
        <v>75</v>
      </c>
      <c r="V8">
        <v>100</v>
      </c>
      <c r="W8">
        <v>100</v>
      </c>
      <c r="X8">
        <v>75</v>
      </c>
      <c r="Y8">
        <v>100</v>
      </c>
      <c r="Z8">
        <v>100</v>
      </c>
      <c r="AA8">
        <v>100</v>
      </c>
      <c r="AB8" t="s">
        <v>121</v>
      </c>
      <c r="AC8" t="s">
        <v>123</v>
      </c>
      <c r="AD8">
        <v>93.8</v>
      </c>
      <c r="AE8">
        <v>87.5</v>
      </c>
      <c r="AF8">
        <v>83.3</v>
      </c>
      <c r="AG8">
        <v>91.7</v>
      </c>
      <c r="AH8">
        <v>95.8</v>
      </c>
      <c r="AI8">
        <v>90.4</v>
      </c>
      <c r="AJ8" t="s">
        <v>120</v>
      </c>
      <c r="AK8">
        <v>0</v>
      </c>
    </row>
    <row r="18" spans="10:35" ht="15.6" x14ac:dyDescent="0.3">
      <c r="J18" s="5">
        <f t="shared" ref="J18:AA18" si="0">AVERAGE(J3:J8)</f>
        <v>100</v>
      </c>
      <c r="K18" s="5">
        <f t="shared" si="0"/>
        <v>91.666666666666671</v>
      </c>
      <c r="L18" s="5">
        <f t="shared" si="0"/>
        <v>87.5</v>
      </c>
      <c r="M18" s="5">
        <f t="shared" si="0"/>
        <v>87.5</v>
      </c>
      <c r="N18" s="5">
        <f t="shared" si="0"/>
        <v>91.666666666666671</v>
      </c>
      <c r="O18" s="5">
        <f t="shared" si="0"/>
        <v>83.333333333333329</v>
      </c>
      <c r="P18" s="5">
        <f t="shared" si="0"/>
        <v>91.666666666666671</v>
      </c>
      <c r="Q18" s="5">
        <f t="shared" si="0"/>
        <v>91.666666666666671</v>
      </c>
      <c r="R18" s="5">
        <f t="shared" si="0"/>
        <v>87.5</v>
      </c>
      <c r="S18" s="5">
        <f t="shared" si="0"/>
        <v>91.666666666666671</v>
      </c>
      <c r="T18" s="5">
        <f t="shared" si="0"/>
        <v>79.166666666666671</v>
      </c>
      <c r="U18" s="5">
        <f t="shared" si="0"/>
        <v>91.666666666666671</v>
      </c>
      <c r="V18" s="5">
        <f t="shared" si="0"/>
        <v>95.833333333333329</v>
      </c>
      <c r="W18" s="5">
        <f t="shared" si="0"/>
        <v>95.833333333333329</v>
      </c>
      <c r="X18" s="5">
        <f t="shared" si="0"/>
        <v>79.166666666666671</v>
      </c>
      <c r="Y18" s="5">
        <f t="shared" si="0"/>
        <v>100</v>
      </c>
      <c r="Z18" s="5">
        <f t="shared" si="0"/>
        <v>83.333333333333329</v>
      </c>
      <c r="AA18" s="5">
        <f t="shared" si="0"/>
        <v>100</v>
      </c>
      <c r="AD18" s="5">
        <f>AVERAGE(AD3:AD8)</f>
        <v>91.7</v>
      </c>
      <c r="AE18" s="5">
        <f t="shared" ref="AE18:AI18" si="1">AVERAGE(AE3:AE8)</f>
        <v>87.5</v>
      </c>
      <c r="AF18" s="5">
        <f t="shared" si="1"/>
        <v>87.5</v>
      </c>
      <c r="AG18" s="5">
        <f t="shared" si="1"/>
        <v>90.3</v>
      </c>
      <c r="AH18" s="5">
        <f t="shared" si="1"/>
        <v>92.36666666666666</v>
      </c>
      <c r="AI18" s="5">
        <f t="shared" si="1"/>
        <v>89.86666666666666</v>
      </c>
    </row>
  </sheetData>
  <mergeCells count="5">
    <mergeCell ref="J1:M1"/>
    <mergeCell ref="N1:P1"/>
    <mergeCell ref="Q1:S1"/>
    <mergeCell ref="T1:U1"/>
    <mergeCell ref="V1:AA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0F714-DA8D-4C73-AB31-766C32BC903E}">
  <dimension ref="A1:AK18"/>
  <sheetViews>
    <sheetView topLeftCell="U1" workbookViewId="0">
      <selection activeCell="Z2" sqref="Z2"/>
    </sheetView>
  </sheetViews>
  <sheetFormatPr baseColWidth="10" defaultRowHeight="14.4" x14ac:dyDescent="0.3"/>
  <sheetData>
    <row r="1" spans="1:37" x14ac:dyDescent="0.3">
      <c r="J1" s="18" t="s">
        <v>225</v>
      </c>
      <c r="K1" s="18"/>
      <c r="L1" s="18"/>
      <c r="M1" s="18"/>
      <c r="N1" s="18" t="s">
        <v>226</v>
      </c>
      <c r="O1" s="18"/>
      <c r="P1" s="18"/>
      <c r="Q1" s="18" t="s">
        <v>227</v>
      </c>
      <c r="R1" s="18"/>
      <c r="S1" s="18"/>
      <c r="T1" s="18" t="s">
        <v>228</v>
      </c>
      <c r="U1" s="18"/>
      <c r="V1" s="18" t="s">
        <v>229</v>
      </c>
      <c r="W1" s="18"/>
      <c r="X1" s="18"/>
      <c r="Y1" s="18"/>
      <c r="Z1" s="18"/>
      <c r="AA1" s="18"/>
    </row>
    <row r="2" spans="1:3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s="9" t="s">
        <v>11</v>
      </c>
      <c r="O2" s="9" t="s">
        <v>12</v>
      </c>
      <c r="P2" s="9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</row>
    <row r="3" spans="1:37" x14ac:dyDescent="0.3">
      <c r="A3">
        <v>10</v>
      </c>
      <c r="B3">
        <v>1</v>
      </c>
      <c r="C3" s="1">
        <v>45539.73170138889</v>
      </c>
      <c r="D3">
        <v>0</v>
      </c>
      <c r="E3" t="s">
        <v>35</v>
      </c>
      <c r="F3" t="s">
        <v>145</v>
      </c>
      <c r="G3">
        <v>52336342</v>
      </c>
      <c r="H3" t="s">
        <v>146</v>
      </c>
      <c r="I3" t="s">
        <v>36</v>
      </c>
      <c r="J3">
        <v>100</v>
      </c>
      <c r="K3">
        <v>100</v>
      </c>
      <c r="L3">
        <v>100</v>
      </c>
      <c r="M3">
        <v>100</v>
      </c>
      <c r="N3">
        <v>100</v>
      </c>
      <c r="O3">
        <v>50</v>
      </c>
      <c r="P3">
        <v>100</v>
      </c>
      <c r="Q3">
        <v>100</v>
      </c>
      <c r="R3">
        <v>100</v>
      </c>
      <c r="S3">
        <v>100</v>
      </c>
      <c r="T3">
        <v>100</v>
      </c>
      <c r="U3">
        <v>100</v>
      </c>
      <c r="V3">
        <v>100</v>
      </c>
      <c r="W3">
        <v>100</v>
      </c>
      <c r="X3">
        <v>100</v>
      </c>
      <c r="Y3">
        <v>100</v>
      </c>
      <c r="Z3">
        <v>75</v>
      </c>
      <c r="AA3">
        <v>100</v>
      </c>
      <c r="AB3" t="s">
        <v>37</v>
      </c>
      <c r="AC3" t="s">
        <v>38</v>
      </c>
      <c r="AD3">
        <v>100</v>
      </c>
      <c r="AE3">
        <v>75</v>
      </c>
      <c r="AF3">
        <v>100</v>
      </c>
      <c r="AG3">
        <v>100</v>
      </c>
      <c r="AH3">
        <v>95.8</v>
      </c>
      <c r="AI3">
        <v>94.2</v>
      </c>
      <c r="AJ3" t="s">
        <v>39</v>
      </c>
      <c r="AK3">
        <v>0</v>
      </c>
    </row>
    <row r="4" spans="1:37" x14ac:dyDescent="0.3">
      <c r="A4">
        <v>16</v>
      </c>
      <c r="B4">
        <v>1</v>
      </c>
      <c r="C4" s="1">
        <v>45539.910717592589</v>
      </c>
      <c r="D4">
        <v>0</v>
      </c>
      <c r="E4" t="s">
        <v>50</v>
      </c>
      <c r="F4" t="s">
        <v>155</v>
      </c>
      <c r="G4">
        <v>1024581378</v>
      </c>
      <c r="H4" t="s">
        <v>146</v>
      </c>
      <c r="I4" t="s">
        <v>36</v>
      </c>
      <c r="J4">
        <v>75</v>
      </c>
      <c r="K4">
        <v>100</v>
      </c>
      <c r="L4">
        <v>75</v>
      </c>
      <c r="M4">
        <v>75</v>
      </c>
      <c r="N4">
        <v>50</v>
      </c>
      <c r="O4">
        <v>100</v>
      </c>
      <c r="P4">
        <v>75</v>
      </c>
      <c r="Q4">
        <v>75</v>
      </c>
      <c r="R4">
        <v>50</v>
      </c>
      <c r="S4">
        <v>50</v>
      </c>
      <c r="T4">
        <v>100</v>
      </c>
      <c r="U4">
        <v>75</v>
      </c>
      <c r="V4">
        <v>50</v>
      </c>
      <c r="W4">
        <v>100</v>
      </c>
      <c r="X4">
        <v>75</v>
      </c>
      <c r="Y4">
        <v>75</v>
      </c>
      <c r="Z4">
        <v>75</v>
      </c>
      <c r="AA4">
        <v>75</v>
      </c>
      <c r="AB4" t="s">
        <v>51</v>
      </c>
      <c r="AC4" t="s">
        <v>52</v>
      </c>
      <c r="AD4">
        <v>81.3</v>
      </c>
      <c r="AE4">
        <v>75</v>
      </c>
      <c r="AF4">
        <v>75</v>
      </c>
      <c r="AG4">
        <v>66.7</v>
      </c>
      <c r="AH4">
        <v>75</v>
      </c>
      <c r="AI4">
        <v>74.599999999999994</v>
      </c>
      <c r="AJ4" t="s">
        <v>53</v>
      </c>
      <c r="AK4">
        <v>0</v>
      </c>
    </row>
    <row r="5" spans="1:37" x14ac:dyDescent="0.3">
      <c r="A5">
        <v>19</v>
      </c>
      <c r="B5">
        <v>1</v>
      </c>
      <c r="C5" s="1">
        <v>45545.774780092594</v>
      </c>
      <c r="D5">
        <v>0</v>
      </c>
      <c r="E5" t="s">
        <v>57</v>
      </c>
      <c r="F5" t="s">
        <v>159</v>
      </c>
      <c r="G5">
        <v>53113971</v>
      </c>
      <c r="H5" t="s">
        <v>146</v>
      </c>
      <c r="I5" t="s">
        <v>58</v>
      </c>
      <c r="J5">
        <v>100</v>
      </c>
      <c r="K5">
        <v>75</v>
      </c>
      <c r="L5">
        <v>100</v>
      </c>
      <c r="M5">
        <v>100</v>
      </c>
      <c r="N5">
        <v>75</v>
      </c>
      <c r="O5">
        <v>75</v>
      </c>
      <c r="P5">
        <v>75</v>
      </c>
      <c r="Q5">
        <v>75</v>
      </c>
      <c r="R5">
        <v>75</v>
      </c>
      <c r="S5">
        <v>75</v>
      </c>
      <c r="T5">
        <v>100</v>
      </c>
      <c r="U5">
        <v>100</v>
      </c>
      <c r="V5">
        <v>75</v>
      </c>
      <c r="W5">
        <v>100</v>
      </c>
      <c r="X5">
        <v>100</v>
      </c>
      <c r="Y5">
        <v>100</v>
      </c>
      <c r="Z5">
        <v>75</v>
      </c>
      <c r="AA5">
        <v>100</v>
      </c>
      <c r="AC5" t="s">
        <v>59</v>
      </c>
      <c r="AD5">
        <v>93.8</v>
      </c>
      <c r="AE5">
        <v>75</v>
      </c>
      <c r="AF5">
        <v>91.7</v>
      </c>
      <c r="AG5">
        <v>75</v>
      </c>
      <c r="AH5">
        <v>91.7</v>
      </c>
      <c r="AI5">
        <v>85.4</v>
      </c>
      <c r="AJ5" t="s">
        <v>60</v>
      </c>
      <c r="AK5">
        <v>0</v>
      </c>
    </row>
    <row r="6" spans="1:37" x14ac:dyDescent="0.3">
      <c r="A6">
        <v>20</v>
      </c>
      <c r="B6">
        <v>1</v>
      </c>
      <c r="C6" s="1">
        <v>45545.777789351851</v>
      </c>
      <c r="D6">
        <v>0</v>
      </c>
      <c r="E6" t="s">
        <v>57</v>
      </c>
      <c r="F6" t="s">
        <v>160</v>
      </c>
      <c r="G6">
        <v>53893332</v>
      </c>
      <c r="H6" t="s">
        <v>146</v>
      </c>
      <c r="I6" t="s">
        <v>58</v>
      </c>
      <c r="J6">
        <v>100</v>
      </c>
      <c r="K6">
        <v>100</v>
      </c>
      <c r="L6">
        <v>75</v>
      </c>
      <c r="M6">
        <v>75</v>
      </c>
      <c r="N6">
        <v>100</v>
      </c>
      <c r="O6">
        <v>100</v>
      </c>
      <c r="P6">
        <v>75</v>
      </c>
      <c r="Q6">
        <v>75</v>
      </c>
      <c r="R6">
        <v>75</v>
      </c>
      <c r="S6">
        <v>75</v>
      </c>
      <c r="T6">
        <v>100</v>
      </c>
      <c r="U6">
        <v>100</v>
      </c>
      <c r="V6">
        <v>100</v>
      </c>
      <c r="W6">
        <v>100</v>
      </c>
      <c r="X6">
        <v>100</v>
      </c>
      <c r="Y6">
        <v>75</v>
      </c>
      <c r="Z6">
        <v>75</v>
      </c>
      <c r="AA6">
        <v>100</v>
      </c>
      <c r="AB6" t="s">
        <v>61</v>
      </c>
      <c r="AD6">
        <v>87.5</v>
      </c>
      <c r="AE6">
        <v>100</v>
      </c>
      <c r="AF6">
        <v>91.7</v>
      </c>
      <c r="AG6">
        <v>75</v>
      </c>
      <c r="AH6">
        <v>91.7</v>
      </c>
      <c r="AI6">
        <v>89.2</v>
      </c>
      <c r="AJ6" t="s">
        <v>60</v>
      </c>
      <c r="AK6">
        <v>0</v>
      </c>
    </row>
    <row r="7" spans="1:37" x14ac:dyDescent="0.3">
      <c r="A7">
        <v>22</v>
      </c>
      <c r="B7">
        <v>1</v>
      </c>
      <c r="C7" s="1">
        <v>45545.812407407408</v>
      </c>
      <c r="D7">
        <v>0</v>
      </c>
      <c r="E7" t="s">
        <v>62</v>
      </c>
      <c r="F7" t="s">
        <v>162</v>
      </c>
      <c r="G7">
        <v>80184790</v>
      </c>
      <c r="H7" t="s">
        <v>146</v>
      </c>
      <c r="I7" t="s">
        <v>58</v>
      </c>
      <c r="J7">
        <v>75</v>
      </c>
      <c r="K7">
        <v>50</v>
      </c>
      <c r="L7">
        <v>100</v>
      </c>
      <c r="M7">
        <v>100</v>
      </c>
      <c r="N7">
        <v>50</v>
      </c>
      <c r="O7">
        <v>50</v>
      </c>
      <c r="P7">
        <v>75</v>
      </c>
      <c r="Q7">
        <v>100</v>
      </c>
      <c r="R7">
        <v>75</v>
      </c>
      <c r="S7">
        <v>100</v>
      </c>
      <c r="T7">
        <v>50</v>
      </c>
      <c r="U7">
        <v>100</v>
      </c>
      <c r="V7">
        <v>100</v>
      </c>
      <c r="W7">
        <v>100</v>
      </c>
      <c r="X7">
        <v>100</v>
      </c>
      <c r="Y7">
        <v>75</v>
      </c>
      <c r="Z7">
        <v>100</v>
      </c>
      <c r="AA7">
        <v>100</v>
      </c>
      <c r="AB7" t="s">
        <v>66</v>
      </c>
      <c r="AC7" t="s">
        <v>67</v>
      </c>
      <c r="AD7">
        <v>81.3</v>
      </c>
      <c r="AE7">
        <v>50</v>
      </c>
      <c r="AF7">
        <v>83.3</v>
      </c>
      <c r="AG7">
        <v>83.3</v>
      </c>
      <c r="AH7">
        <v>95.8</v>
      </c>
      <c r="AI7">
        <v>78.7</v>
      </c>
      <c r="AJ7" t="s">
        <v>65</v>
      </c>
      <c r="AK7">
        <v>0</v>
      </c>
    </row>
    <row r="8" spans="1:37" x14ac:dyDescent="0.3">
      <c r="A8">
        <v>23</v>
      </c>
      <c r="B8">
        <v>1</v>
      </c>
      <c r="C8" s="1">
        <v>45545.814791666664</v>
      </c>
      <c r="D8">
        <v>0</v>
      </c>
      <c r="E8" t="s">
        <v>62</v>
      </c>
      <c r="F8" t="s">
        <v>163</v>
      </c>
      <c r="G8">
        <v>1020436589</v>
      </c>
      <c r="H8" t="s">
        <v>146</v>
      </c>
      <c r="I8" t="s">
        <v>58</v>
      </c>
      <c r="J8">
        <v>75</v>
      </c>
      <c r="K8">
        <v>50</v>
      </c>
      <c r="L8">
        <v>100</v>
      </c>
      <c r="M8">
        <v>75</v>
      </c>
      <c r="N8">
        <v>75</v>
      </c>
      <c r="O8">
        <v>50</v>
      </c>
      <c r="P8">
        <v>100</v>
      </c>
      <c r="Q8">
        <v>100</v>
      </c>
      <c r="R8">
        <v>100</v>
      </c>
      <c r="S8">
        <v>50</v>
      </c>
      <c r="T8">
        <v>75</v>
      </c>
      <c r="U8">
        <v>100</v>
      </c>
      <c r="V8">
        <v>75</v>
      </c>
      <c r="W8">
        <v>75</v>
      </c>
      <c r="X8">
        <v>75</v>
      </c>
      <c r="Y8">
        <v>75</v>
      </c>
      <c r="Z8">
        <v>50</v>
      </c>
      <c r="AA8">
        <v>100</v>
      </c>
      <c r="AB8" t="s">
        <v>68</v>
      </c>
      <c r="AC8" t="s">
        <v>69</v>
      </c>
      <c r="AD8">
        <v>75</v>
      </c>
      <c r="AE8">
        <v>62.5</v>
      </c>
      <c r="AF8">
        <v>75</v>
      </c>
      <c r="AG8">
        <v>100</v>
      </c>
      <c r="AH8">
        <v>75</v>
      </c>
      <c r="AI8">
        <v>77.5</v>
      </c>
      <c r="AJ8" t="s">
        <v>65</v>
      </c>
      <c r="AK8">
        <v>0</v>
      </c>
    </row>
    <row r="9" spans="1:37" x14ac:dyDescent="0.3">
      <c r="A9">
        <v>28</v>
      </c>
      <c r="B9">
        <v>1</v>
      </c>
      <c r="C9" s="1">
        <v>45546.736122685186</v>
      </c>
      <c r="D9">
        <v>0</v>
      </c>
      <c r="E9" t="s">
        <v>77</v>
      </c>
      <c r="F9" t="s">
        <v>169</v>
      </c>
      <c r="G9">
        <v>1022972831</v>
      </c>
      <c r="H9" t="s">
        <v>146</v>
      </c>
      <c r="I9" t="s">
        <v>73</v>
      </c>
      <c r="J9">
        <v>100</v>
      </c>
      <c r="K9">
        <v>100</v>
      </c>
      <c r="L9">
        <v>50</v>
      </c>
      <c r="M9">
        <v>75</v>
      </c>
      <c r="N9">
        <v>75</v>
      </c>
      <c r="O9">
        <v>25</v>
      </c>
      <c r="P9">
        <v>100</v>
      </c>
      <c r="Q9">
        <v>100</v>
      </c>
      <c r="R9">
        <v>100</v>
      </c>
      <c r="S9">
        <v>75</v>
      </c>
      <c r="T9">
        <v>100</v>
      </c>
      <c r="U9">
        <v>75</v>
      </c>
      <c r="V9">
        <v>100</v>
      </c>
      <c r="W9">
        <v>100</v>
      </c>
      <c r="X9">
        <v>100</v>
      </c>
      <c r="Y9">
        <v>100</v>
      </c>
      <c r="Z9">
        <v>75</v>
      </c>
      <c r="AA9">
        <v>100</v>
      </c>
      <c r="AB9" t="s">
        <v>78</v>
      </c>
      <c r="AC9" t="s">
        <v>79</v>
      </c>
      <c r="AD9">
        <v>81.3</v>
      </c>
      <c r="AE9">
        <v>50</v>
      </c>
      <c r="AF9">
        <v>83.3</v>
      </c>
      <c r="AG9">
        <v>100</v>
      </c>
      <c r="AH9">
        <v>95.8</v>
      </c>
      <c r="AI9">
        <v>82.1</v>
      </c>
      <c r="AJ9" t="s">
        <v>80</v>
      </c>
      <c r="AK9">
        <v>0</v>
      </c>
    </row>
    <row r="10" spans="1:37" x14ac:dyDescent="0.3">
      <c r="A10">
        <v>31</v>
      </c>
      <c r="B10">
        <v>1</v>
      </c>
      <c r="C10" s="1">
        <v>45546.741944444446</v>
      </c>
      <c r="D10">
        <v>0</v>
      </c>
      <c r="E10" t="s">
        <v>77</v>
      </c>
      <c r="F10" t="s">
        <v>172</v>
      </c>
      <c r="G10">
        <v>1073679703</v>
      </c>
      <c r="H10" t="s">
        <v>146</v>
      </c>
      <c r="I10" t="s">
        <v>73</v>
      </c>
      <c r="J10">
        <v>100</v>
      </c>
      <c r="K10">
        <v>75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75</v>
      </c>
      <c r="V10">
        <v>100</v>
      </c>
      <c r="W10">
        <v>100</v>
      </c>
      <c r="X10">
        <v>100</v>
      </c>
      <c r="Y10">
        <v>100</v>
      </c>
      <c r="Z10">
        <v>100</v>
      </c>
      <c r="AA10">
        <v>100</v>
      </c>
      <c r="AB10" t="s">
        <v>83</v>
      </c>
      <c r="AC10" t="s">
        <v>83</v>
      </c>
      <c r="AD10">
        <v>93.8</v>
      </c>
      <c r="AE10">
        <v>100</v>
      </c>
      <c r="AF10">
        <v>91.7</v>
      </c>
      <c r="AG10">
        <v>100</v>
      </c>
      <c r="AH10">
        <v>100</v>
      </c>
      <c r="AI10">
        <v>97.1</v>
      </c>
      <c r="AJ10" t="s">
        <v>80</v>
      </c>
      <c r="AK10">
        <v>0</v>
      </c>
    </row>
    <row r="11" spans="1:37" x14ac:dyDescent="0.3">
      <c r="A11">
        <v>32</v>
      </c>
      <c r="B11">
        <v>1</v>
      </c>
      <c r="C11" s="1">
        <v>45546.747673611113</v>
      </c>
      <c r="D11">
        <v>0</v>
      </c>
      <c r="E11" t="s">
        <v>77</v>
      </c>
      <c r="F11" t="s">
        <v>173</v>
      </c>
      <c r="G11">
        <v>1030539028</v>
      </c>
      <c r="H11" t="s">
        <v>146</v>
      </c>
      <c r="I11" t="s">
        <v>73</v>
      </c>
      <c r="J11">
        <v>100</v>
      </c>
      <c r="K11">
        <v>75</v>
      </c>
      <c r="L11">
        <v>100</v>
      </c>
      <c r="M11">
        <v>100</v>
      </c>
      <c r="N11">
        <v>75</v>
      </c>
      <c r="O11">
        <v>75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75</v>
      </c>
      <c r="V11">
        <v>100</v>
      </c>
      <c r="W11">
        <v>100</v>
      </c>
      <c r="X11">
        <v>100</v>
      </c>
      <c r="Y11">
        <v>100</v>
      </c>
      <c r="Z11">
        <v>75</v>
      </c>
      <c r="AA11">
        <v>100</v>
      </c>
      <c r="AB11" t="s">
        <v>84</v>
      </c>
      <c r="AD11">
        <v>93.8</v>
      </c>
      <c r="AE11">
        <v>75</v>
      </c>
      <c r="AF11">
        <v>91.7</v>
      </c>
      <c r="AG11">
        <v>100</v>
      </c>
      <c r="AH11">
        <v>95.8</v>
      </c>
      <c r="AI11">
        <v>91.3</v>
      </c>
      <c r="AJ11" t="s">
        <v>80</v>
      </c>
      <c r="AK11">
        <v>0</v>
      </c>
    </row>
    <row r="12" spans="1:37" x14ac:dyDescent="0.3">
      <c r="A12">
        <v>33</v>
      </c>
      <c r="B12">
        <v>1</v>
      </c>
      <c r="C12" s="1">
        <v>45546.751018518517</v>
      </c>
      <c r="D12">
        <v>0</v>
      </c>
      <c r="E12" t="s">
        <v>77</v>
      </c>
      <c r="F12" t="s">
        <v>174</v>
      </c>
      <c r="G12">
        <v>1012327426</v>
      </c>
      <c r="H12" t="s">
        <v>146</v>
      </c>
      <c r="I12" t="s">
        <v>73</v>
      </c>
      <c r="J12">
        <v>100</v>
      </c>
      <c r="K12">
        <v>75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75</v>
      </c>
      <c r="T12">
        <v>100</v>
      </c>
      <c r="U12">
        <v>100</v>
      </c>
      <c r="V12">
        <v>100</v>
      </c>
      <c r="W12">
        <v>100</v>
      </c>
      <c r="X12">
        <v>100</v>
      </c>
      <c r="Y12">
        <v>100</v>
      </c>
      <c r="Z12">
        <v>75</v>
      </c>
      <c r="AA12">
        <v>75</v>
      </c>
      <c r="AB12" t="s">
        <v>85</v>
      </c>
      <c r="AC12" t="s">
        <v>86</v>
      </c>
      <c r="AD12">
        <v>93.8</v>
      </c>
      <c r="AE12">
        <v>100</v>
      </c>
      <c r="AF12">
        <v>91.7</v>
      </c>
      <c r="AG12">
        <v>100</v>
      </c>
      <c r="AH12">
        <v>91.7</v>
      </c>
      <c r="AI12">
        <v>95.4</v>
      </c>
      <c r="AJ12" t="s">
        <v>80</v>
      </c>
      <c r="AK12">
        <v>0</v>
      </c>
    </row>
    <row r="13" spans="1:37" x14ac:dyDescent="0.3">
      <c r="A13">
        <v>40</v>
      </c>
      <c r="B13">
        <v>1</v>
      </c>
      <c r="C13" s="1">
        <v>45547.665578703702</v>
      </c>
      <c r="D13">
        <v>0</v>
      </c>
      <c r="E13" t="s">
        <v>95</v>
      </c>
      <c r="F13" t="s">
        <v>182</v>
      </c>
      <c r="G13">
        <v>1026274963</v>
      </c>
      <c r="H13" t="s">
        <v>146</v>
      </c>
      <c r="I13" t="s">
        <v>96</v>
      </c>
      <c r="J13">
        <v>100</v>
      </c>
      <c r="K13">
        <v>75</v>
      </c>
      <c r="L13">
        <v>100</v>
      </c>
      <c r="M13">
        <v>50</v>
      </c>
      <c r="N13">
        <v>50</v>
      </c>
      <c r="O13">
        <v>75</v>
      </c>
      <c r="P13">
        <v>75</v>
      </c>
      <c r="Q13">
        <v>75</v>
      </c>
      <c r="R13">
        <v>75</v>
      </c>
      <c r="S13">
        <v>100</v>
      </c>
      <c r="T13">
        <v>100</v>
      </c>
      <c r="U13">
        <v>75</v>
      </c>
      <c r="V13">
        <v>75</v>
      </c>
      <c r="W13">
        <v>75</v>
      </c>
      <c r="X13">
        <v>75</v>
      </c>
      <c r="Y13">
        <v>100</v>
      </c>
      <c r="Z13">
        <v>100</v>
      </c>
      <c r="AA13">
        <v>75</v>
      </c>
      <c r="AB13" t="s">
        <v>97</v>
      </c>
      <c r="AC13" t="s">
        <v>98</v>
      </c>
      <c r="AD13">
        <v>81.3</v>
      </c>
      <c r="AE13">
        <v>62.5</v>
      </c>
      <c r="AF13">
        <v>91.7</v>
      </c>
      <c r="AG13">
        <v>75</v>
      </c>
      <c r="AH13">
        <v>83.3</v>
      </c>
      <c r="AI13">
        <v>78.8</v>
      </c>
      <c r="AJ13" s="2">
        <v>191109185187</v>
      </c>
      <c r="AK13">
        <v>0</v>
      </c>
    </row>
    <row r="18" spans="10:35" ht="15.6" x14ac:dyDescent="0.3">
      <c r="J18" s="5">
        <f t="shared" ref="J18:AA18" si="0">AVERAGE(J3:J8)</f>
        <v>87.5</v>
      </c>
      <c r="K18" s="5">
        <f t="shared" si="0"/>
        <v>79.166666666666671</v>
      </c>
      <c r="L18" s="5">
        <f t="shared" si="0"/>
        <v>91.666666666666671</v>
      </c>
      <c r="M18" s="5">
        <f t="shared" si="0"/>
        <v>87.5</v>
      </c>
      <c r="N18" s="5">
        <f t="shared" si="0"/>
        <v>75</v>
      </c>
      <c r="O18" s="5">
        <f t="shared" si="0"/>
        <v>70.833333333333329</v>
      </c>
      <c r="P18" s="5">
        <f t="shared" si="0"/>
        <v>83.333333333333329</v>
      </c>
      <c r="Q18" s="5">
        <f t="shared" si="0"/>
        <v>87.5</v>
      </c>
      <c r="R18" s="5">
        <f t="shared" si="0"/>
        <v>79.166666666666671</v>
      </c>
      <c r="S18" s="5">
        <f t="shared" si="0"/>
        <v>75</v>
      </c>
      <c r="T18" s="5">
        <f t="shared" si="0"/>
        <v>87.5</v>
      </c>
      <c r="U18" s="5">
        <f t="shared" si="0"/>
        <v>95.833333333333329</v>
      </c>
      <c r="V18" s="5">
        <f t="shared" si="0"/>
        <v>83.333333333333329</v>
      </c>
      <c r="W18" s="5">
        <f t="shared" si="0"/>
        <v>95.833333333333329</v>
      </c>
      <c r="X18" s="5">
        <f t="shared" si="0"/>
        <v>91.666666666666671</v>
      </c>
      <c r="Y18" s="5">
        <f t="shared" si="0"/>
        <v>83.333333333333329</v>
      </c>
      <c r="Z18" s="5">
        <f t="shared" si="0"/>
        <v>75</v>
      </c>
      <c r="AA18" s="5">
        <f t="shared" si="0"/>
        <v>95.833333333333329</v>
      </c>
      <c r="AD18" s="5">
        <f>AVERAGE(AD3:AD8)</f>
        <v>86.483333333333348</v>
      </c>
      <c r="AE18" s="5">
        <f t="shared" ref="AE18:AI18" si="1">AVERAGE(AE3:AE8)</f>
        <v>72.916666666666671</v>
      </c>
      <c r="AF18" s="5">
        <f t="shared" si="1"/>
        <v>86.116666666666674</v>
      </c>
      <c r="AG18" s="5">
        <f t="shared" si="1"/>
        <v>83.333333333333329</v>
      </c>
      <c r="AH18" s="5">
        <f t="shared" si="1"/>
        <v>87.5</v>
      </c>
      <c r="AI18" s="5">
        <f t="shared" si="1"/>
        <v>83.266666666666666</v>
      </c>
    </row>
  </sheetData>
  <mergeCells count="5">
    <mergeCell ref="J1:M1"/>
    <mergeCell ref="N1:P1"/>
    <mergeCell ref="Q1:S1"/>
    <mergeCell ref="T1:U1"/>
    <mergeCell ref="V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E8FF-39DD-4648-9581-BD6746AB5783}">
  <dimension ref="A1:AK18"/>
  <sheetViews>
    <sheetView topLeftCell="H1" workbookViewId="0">
      <selection activeCell="R2" sqref="R2"/>
    </sheetView>
  </sheetViews>
  <sheetFormatPr baseColWidth="10" defaultRowHeight="14.4" x14ac:dyDescent="0.3"/>
  <sheetData>
    <row r="1" spans="1:37" x14ac:dyDescent="0.3">
      <c r="J1" s="18" t="s">
        <v>225</v>
      </c>
      <c r="K1" s="18"/>
      <c r="L1" s="18"/>
      <c r="M1" s="18"/>
      <c r="N1" s="18" t="s">
        <v>226</v>
      </c>
      <c r="O1" s="18"/>
      <c r="P1" s="18"/>
      <c r="Q1" s="18" t="s">
        <v>227</v>
      </c>
      <c r="R1" s="18"/>
      <c r="S1" s="18"/>
      <c r="T1" s="18" t="s">
        <v>228</v>
      </c>
      <c r="U1" s="18"/>
      <c r="V1" s="18" t="s">
        <v>229</v>
      </c>
      <c r="W1" s="18"/>
      <c r="X1" s="18"/>
      <c r="Y1" s="18"/>
      <c r="Z1" s="18"/>
      <c r="AA1" s="18"/>
    </row>
    <row r="2" spans="1:3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</row>
    <row r="3" spans="1:37" x14ac:dyDescent="0.3">
      <c r="A3">
        <v>11</v>
      </c>
      <c r="B3">
        <v>1</v>
      </c>
      <c r="C3" s="1">
        <v>45539.738182870373</v>
      </c>
      <c r="D3">
        <v>0</v>
      </c>
      <c r="E3" t="s">
        <v>35</v>
      </c>
      <c r="F3" t="s">
        <v>147</v>
      </c>
      <c r="G3">
        <v>1073720452</v>
      </c>
      <c r="H3" t="s">
        <v>148</v>
      </c>
      <c r="I3" t="s">
        <v>36</v>
      </c>
      <c r="J3">
        <v>100</v>
      </c>
      <c r="K3">
        <v>100</v>
      </c>
      <c r="L3">
        <v>100</v>
      </c>
      <c r="M3">
        <v>100</v>
      </c>
      <c r="N3">
        <v>100</v>
      </c>
      <c r="O3">
        <v>75</v>
      </c>
      <c r="P3">
        <v>100</v>
      </c>
      <c r="Q3">
        <v>100</v>
      </c>
      <c r="R3">
        <v>100</v>
      </c>
      <c r="S3">
        <v>100</v>
      </c>
      <c r="T3">
        <v>100</v>
      </c>
      <c r="U3">
        <v>100</v>
      </c>
      <c r="V3">
        <v>100</v>
      </c>
      <c r="W3">
        <v>75</v>
      </c>
      <c r="X3">
        <v>100</v>
      </c>
      <c r="Y3">
        <v>100</v>
      </c>
      <c r="Z3">
        <v>75</v>
      </c>
      <c r="AA3">
        <v>100</v>
      </c>
      <c r="AB3" t="s">
        <v>40</v>
      </c>
      <c r="AC3" t="s">
        <v>41</v>
      </c>
      <c r="AD3">
        <v>100</v>
      </c>
      <c r="AE3">
        <v>87.5</v>
      </c>
      <c r="AF3">
        <v>100</v>
      </c>
      <c r="AG3">
        <v>100</v>
      </c>
      <c r="AH3">
        <v>91.7</v>
      </c>
      <c r="AI3">
        <v>95.8</v>
      </c>
      <c r="AJ3" t="s">
        <v>39</v>
      </c>
      <c r="AK3">
        <v>0</v>
      </c>
    </row>
    <row r="4" spans="1:37" x14ac:dyDescent="0.3">
      <c r="A4">
        <v>15</v>
      </c>
      <c r="B4">
        <v>1</v>
      </c>
      <c r="C4" s="1">
        <v>45539.883842592593</v>
      </c>
      <c r="D4">
        <v>0</v>
      </c>
      <c r="E4" t="s">
        <v>47</v>
      </c>
      <c r="F4" t="s">
        <v>154</v>
      </c>
      <c r="G4">
        <v>1013596027</v>
      </c>
      <c r="H4" t="s">
        <v>148</v>
      </c>
      <c r="I4" t="s">
        <v>36</v>
      </c>
      <c r="J4">
        <v>100</v>
      </c>
      <c r="K4">
        <v>100</v>
      </c>
      <c r="L4">
        <v>100</v>
      </c>
      <c r="M4">
        <v>100</v>
      </c>
      <c r="N4">
        <v>100</v>
      </c>
      <c r="O4">
        <v>25</v>
      </c>
      <c r="P4">
        <v>50</v>
      </c>
      <c r="Q4">
        <v>100</v>
      </c>
      <c r="R4">
        <v>75</v>
      </c>
      <c r="S4">
        <v>100</v>
      </c>
      <c r="T4">
        <v>100</v>
      </c>
      <c r="U4">
        <v>75</v>
      </c>
      <c r="V4">
        <v>100</v>
      </c>
      <c r="W4">
        <v>100</v>
      </c>
      <c r="X4">
        <v>75</v>
      </c>
      <c r="Y4">
        <v>100</v>
      </c>
      <c r="Z4">
        <v>50</v>
      </c>
      <c r="AA4">
        <v>100</v>
      </c>
      <c r="AD4">
        <v>100</v>
      </c>
      <c r="AE4">
        <v>62.5</v>
      </c>
      <c r="AF4">
        <v>91.7</v>
      </c>
      <c r="AG4">
        <v>75</v>
      </c>
      <c r="AH4">
        <v>87.5</v>
      </c>
      <c r="AI4">
        <v>83.3</v>
      </c>
      <c r="AJ4" t="s">
        <v>49</v>
      </c>
      <c r="AK4">
        <v>0</v>
      </c>
    </row>
    <row r="5" spans="1:37" x14ac:dyDescent="0.3">
      <c r="A5">
        <v>21</v>
      </c>
      <c r="B5">
        <v>1</v>
      </c>
      <c r="C5" s="1">
        <v>45545.810173611113</v>
      </c>
      <c r="D5">
        <v>0</v>
      </c>
      <c r="E5" t="s">
        <v>62</v>
      </c>
      <c r="F5" t="s">
        <v>161</v>
      </c>
      <c r="G5">
        <v>1000063340</v>
      </c>
      <c r="H5" t="s">
        <v>148</v>
      </c>
      <c r="I5" t="s">
        <v>58</v>
      </c>
      <c r="J5">
        <v>75</v>
      </c>
      <c r="K5">
        <v>100</v>
      </c>
      <c r="L5">
        <v>100</v>
      </c>
      <c r="M5">
        <v>100</v>
      </c>
      <c r="N5">
        <v>50</v>
      </c>
      <c r="O5">
        <v>100</v>
      </c>
      <c r="P5">
        <v>100</v>
      </c>
      <c r="Q5">
        <v>100</v>
      </c>
      <c r="R5">
        <v>75</v>
      </c>
      <c r="S5">
        <v>100</v>
      </c>
      <c r="T5">
        <v>100</v>
      </c>
      <c r="U5">
        <v>100</v>
      </c>
      <c r="V5">
        <v>100</v>
      </c>
      <c r="W5">
        <v>75</v>
      </c>
      <c r="X5">
        <v>100</v>
      </c>
      <c r="Y5">
        <v>100</v>
      </c>
      <c r="Z5">
        <v>50</v>
      </c>
      <c r="AA5">
        <v>100</v>
      </c>
      <c r="AB5" t="s">
        <v>63</v>
      </c>
      <c r="AC5" t="s">
        <v>64</v>
      </c>
      <c r="AD5">
        <v>93.8</v>
      </c>
      <c r="AE5">
        <v>75</v>
      </c>
      <c r="AF5">
        <v>100</v>
      </c>
      <c r="AG5">
        <v>91.7</v>
      </c>
      <c r="AH5">
        <v>87.5</v>
      </c>
      <c r="AI5">
        <v>89.6</v>
      </c>
      <c r="AJ5" t="s">
        <v>65</v>
      </c>
      <c r="AK5">
        <v>0</v>
      </c>
    </row>
    <row r="6" spans="1:37" x14ac:dyDescent="0.3">
      <c r="A6">
        <v>34</v>
      </c>
      <c r="B6">
        <v>1</v>
      </c>
      <c r="C6" s="1">
        <v>45546.764907407407</v>
      </c>
      <c r="D6">
        <v>0</v>
      </c>
      <c r="E6" t="s">
        <v>77</v>
      </c>
      <c r="F6" t="s">
        <v>175</v>
      </c>
      <c r="G6">
        <v>1000353103</v>
      </c>
      <c r="H6" t="s">
        <v>148</v>
      </c>
      <c r="I6" t="s">
        <v>73</v>
      </c>
      <c r="J6">
        <v>100</v>
      </c>
      <c r="K6">
        <v>100</v>
      </c>
      <c r="L6">
        <v>75</v>
      </c>
      <c r="M6">
        <v>100</v>
      </c>
      <c r="N6">
        <v>100</v>
      </c>
      <c r="O6">
        <v>100</v>
      </c>
      <c r="P6">
        <v>100</v>
      </c>
      <c r="Q6">
        <v>75</v>
      </c>
      <c r="R6">
        <v>100</v>
      </c>
      <c r="S6">
        <v>100</v>
      </c>
      <c r="T6">
        <v>100</v>
      </c>
      <c r="U6">
        <v>100</v>
      </c>
      <c r="V6">
        <v>100</v>
      </c>
      <c r="W6">
        <v>100</v>
      </c>
      <c r="X6">
        <v>100</v>
      </c>
      <c r="Y6">
        <v>100</v>
      </c>
      <c r="Z6">
        <v>75</v>
      </c>
      <c r="AA6">
        <v>75</v>
      </c>
      <c r="AB6" t="s">
        <v>87</v>
      </c>
      <c r="AC6" t="s">
        <v>88</v>
      </c>
      <c r="AD6">
        <v>93.8</v>
      </c>
      <c r="AE6">
        <v>100</v>
      </c>
      <c r="AF6">
        <v>100</v>
      </c>
      <c r="AG6">
        <v>91.7</v>
      </c>
      <c r="AH6">
        <v>91.7</v>
      </c>
      <c r="AI6">
        <v>95.4</v>
      </c>
      <c r="AJ6" t="s">
        <v>80</v>
      </c>
      <c r="AK6">
        <v>0</v>
      </c>
    </row>
    <row r="7" spans="1:37" x14ac:dyDescent="0.3">
      <c r="A7">
        <v>41</v>
      </c>
      <c r="B7">
        <v>1</v>
      </c>
      <c r="C7" s="1">
        <v>45547.670613425929</v>
      </c>
      <c r="D7">
        <v>0</v>
      </c>
      <c r="E7" t="s">
        <v>95</v>
      </c>
      <c r="F7" t="s">
        <v>183</v>
      </c>
      <c r="G7">
        <v>1023927124</v>
      </c>
      <c r="H7" t="s">
        <v>148</v>
      </c>
      <c r="I7" t="s">
        <v>96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75</v>
      </c>
      <c r="R7">
        <v>75</v>
      </c>
      <c r="S7">
        <v>100</v>
      </c>
      <c r="T7">
        <v>100</v>
      </c>
      <c r="U7">
        <v>75</v>
      </c>
      <c r="V7">
        <v>100</v>
      </c>
      <c r="W7">
        <v>100</v>
      </c>
      <c r="X7">
        <v>100</v>
      </c>
      <c r="Y7">
        <v>75</v>
      </c>
      <c r="Z7">
        <v>100</v>
      </c>
      <c r="AA7">
        <v>100</v>
      </c>
      <c r="AB7" t="s">
        <v>99</v>
      </c>
      <c r="AC7" t="s">
        <v>100</v>
      </c>
      <c r="AD7">
        <v>100</v>
      </c>
      <c r="AE7">
        <v>100</v>
      </c>
      <c r="AF7">
        <v>91.7</v>
      </c>
      <c r="AG7">
        <v>83.3</v>
      </c>
      <c r="AH7">
        <v>95.8</v>
      </c>
      <c r="AI7">
        <v>94.2</v>
      </c>
      <c r="AJ7" s="2">
        <v>191109185187</v>
      </c>
      <c r="AK7">
        <v>0</v>
      </c>
    </row>
    <row r="18" spans="10:35" ht="15.6" x14ac:dyDescent="0.3">
      <c r="J18" s="5">
        <f t="shared" ref="J18:AA18" si="0">AVERAGE(J3:J8)</f>
        <v>95</v>
      </c>
      <c r="K18" s="5">
        <f t="shared" si="0"/>
        <v>100</v>
      </c>
      <c r="L18" s="5">
        <f t="shared" si="0"/>
        <v>95</v>
      </c>
      <c r="M18" s="5">
        <f t="shared" si="0"/>
        <v>100</v>
      </c>
      <c r="N18" s="5">
        <f t="shared" si="0"/>
        <v>90</v>
      </c>
      <c r="O18" s="5">
        <f t="shared" si="0"/>
        <v>80</v>
      </c>
      <c r="P18" s="5">
        <f t="shared" si="0"/>
        <v>90</v>
      </c>
      <c r="Q18" s="5">
        <f t="shared" si="0"/>
        <v>90</v>
      </c>
      <c r="R18" s="5">
        <f t="shared" si="0"/>
        <v>85</v>
      </c>
      <c r="S18" s="5">
        <f t="shared" si="0"/>
        <v>100</v>
      </c>
      <c r="T18" s="5">
        <f t="shared" si="0"/>
        <v>100</v>
      </c>
      <c r="U18" s="5">
        <f t="shared" si="0"/>
        <v>90</v>
      </c>
      <c r="V18" s="5">
        <f t="shared" si="0"/>
        <v>100</v>
      </c>
      <c r="W18" s="5">
        <f t="shared" si="0"/>
        <v>90</v>
      </c>
      <c r="X18" s="5">
        <f t="shared" si="0"/>
        <v>95</v>
      </c>
      <c r="Y18" s="5">
        <f t="shared" si="0"/>
        <v>95</v>
      </c>
      <c r="Z18" s="5">
        <f t="shared" si="0"/>
        <v>70</v>
      </c>
      <c r="AA18" s="5">
        <f t="shared" si="0"/>
        <v>95</v>
      </c>
      <c r="AD18" s="5">
        <f>AVERAGE(AD3:AD8)</f>
        <v>97.52000000000001</v>
      </c>
      <c r="AE18" s="5">
        <f t="shared" ref="AE18:AI18" si="1">AVERAGE(AE3:AE8)</f>
        <v>85</v>
      </c>
      <c r="AF18" s="5">
        <f t="shared" si="1"/>
        <v>96.679999999999993</v>
      </c>
      <c r="AG18" s="5">
        <f t="shared" si="1"/>
        <v>88.34</v>
      </c>
      <c r="AH18" s="5">
        <f t="shared" si="1"/>
        <v>90.84</v>
      </c>
      <c r="AI18" s="5">
        <f t="shared" si="1"/>
        <v>91.66</v>
      </c>
    </row>
  </sheetData>
  <mergeCells count="5">
    <mergeCell ref="J1:M1"/>
    <mergeCell ref="N1:P1"/>
    <mergeCell ref="Q1:S1"/>
    <mergeCell ref="T1:U1"/>
    <mergeCell ref="V1:AA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20876-30D8-4302-9437-F6646AE85123}">
  <dimension ref="A1:AK18"/>
  <sheetViews>
    <sheetView topLeftCell="S1" workbookViewId="0">
      <selection activeCell="S18" sqref="A18:XFD18"/>
    </sheetView>
  </sheetViews>
  <sheetFormatPr baseColWidth="10" defaultRowHeight="14.4" x14ac:dyDescent="0.3"/>
  <sheetData>
    <row r="1" spans="1:37" x14ac:dyDescent="0.3">
      <c r="J1" s="18" t="s">
        <v>225</v>
      </c>
      <c r="K1" s="18"/>
      <c r="L1" s="18"/>
      <c r="M1" s="18"/>
      <c r="N1" s="18" t="s">
        <v>226</v>
      </c>
      <c r="O1" s="18"/>
      <c r="P1" s="18"/>
      <c r="Q1" s="18" t="s">
        <v>227</v>
      </c>
      <c r="R1" s="18"/>
      <c r="S1" s="18"/>
      <c r="T1" s="18" t="s">
        <v>228</v>
      </c>
      <c r="U1" s="18"/>
      <c r="V1" s="18" t="s">
        <v>229</v>
      </c>
      <c r="W1" s="18"/>
      <c r="X1" s="18"/>
      <c r="Y1" s="18"/>
      <c r="Z1" s="18"/>
      <c r="AA1" s="18"/>
    </row>
    <row r="2" spans="1:3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</row>
    <row r="3" spans="1:37" x14ac:dyDescent="0.3">
      <c r="A3">
        <v>12</v>
      </c>
      <c r="B3">
        <v>1</v>
      </c>
      <c r="C3" s="1">
        <v>45539.742326388892</v>
      </c>
      <c r="D3">
        <v>0</v>
      </c>
      <c r="E3" t="s">
        <v>35</v>
      </c>
      <c r="F3" t="s">
        <v>149</v>
      </c>
      <c r="G3">
        <v>1018510089</v>
      </c>
      <c r="H3" t="s">
        <v>150</v>
      </c>
      <c r="I3" t="s">
        <v>36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v>100</v>
      </c>
      <c r="R3">
        <v>100</v>
      </c>
      <c r="S3">
        <v>100</v>
      </c>
      <c r="T3">
        <v>100</v>
      </c>
      <c r="U3">
        <v>100</v>
      </c>
      <c r="V3">
        <v>100</v>
      </c>
      <c r="W3">
        <v>100</v>
      </c>
      <c r="X3">
        <v>100</v>
      </c>
      <c r="Y3">
        <v>100</v>
      </c>
      <c r="Z3">
        <v>75</v>
      </c>
      <c r="AA3">
        <v>100</v>
      </c>
      <c r="AB3" t="s">
        <v>43</v>
      </c>
      <c r="AC3" t="s">
        <v>44</v>
      </c>
      <c r="AD3">
        <v>100</v>
      </c>
      <c r="AE3">
        <v>100</v>
      </c>
      <c r="AF3">
        <v>100</v>
      </c>
      <c r="AG3">
        <v>100</v>
      </c>
      <c r="AH3">
        <v>95.8</v>
      </c>
      <c r="AI3">
        <v>99.2</v>
      </c>
      <c r="AJ3" t="s">
        <v>39</v>
      </c>
      <c r="AK3">
        <v>0</v>
      </c>
    </row>
    <row r="4" spans="1:37" x14ac:dyDescent="0.3">
      <c r="A4">
        <v>45</v>
      </c>
      <c r="B4">
        <v>1</v>
      </c>
      <c r="C4" s="1">
        <v>45547.720312500001</v>
      </c>
      <c r="D4">
        <v>0</v>
      </c>
      <c r="E4" t="s">
        <v>108</v>
      </c>
      <c r="F4" t="s">
        <v>187</v>
      </c>
      <c r="G4">
        <v>1073705566</v>
      </c>
      <c r="H4" t="s">
        <v>150</v>
      </c>
      <c r="I4" t="s">
        <v>73</v>
      </c>
      <c r="J4">
        <v>75</v>
      </c>
      <c r="K4">
        <v>75</v>
      </c>
      <c r="L4">
        <v>100</v>
      </c>
      <c r="M4">
        <v>100</v>
      </c>
      <c r="N4">
        <v>75</v>
      </c>
      <c r="O4">
        <v>100</v>
      </c>
      <c r="P4">
        <v>75</v>
      </c>
      <c r="Q4">
        <v>100</v>
      </c>
      <c r="R4">
        <v>100</v>
      </c>
      <c r="S4">
        <v>100</v>
      </c>
      <c r="T4">
        <v>100</v>
      </c>
      <c r="U4">
        <v>50</v>
      </c>
      <c r="V4">
        <v>75</v>
      </c>
      <c r="W4">
        <v>100</v>
      </c>
      <c r="X4">
        <v>100</v>
      </c>
      <c r="Y4">
        <v>100</v>
      </c>
      <c r="Z4">
        <v>75</v>
      </c>
      <c r="AA4">
        <v>75</v>
      </c>
      <c r="AD4">
        <v>87.5</v>
      </c>
      <c r="AE4">
        <v>87.5</v>
      </c>
      <c r="AF4">
        <v>83.3</v>
      </c>
      <c r="AG4">
        <v>91.7</v>
      </c>
      <c r="AH4">
        <v>87.5</v>
      </c>
      <c r="AI4">
        <v>87.5</v>
      </c>
      <c r="AJ4" t="s">
        <v>109</v>
      </c>
      <c r="AK4">
        <v>0</v>
      </c>
    </row>
    <row r="5" spans="1:37" x14ac:dyDescent="0.3">
      <c r="A5">
        <v>46</v>
      </c>
      <c r="B5">
        <v>1</v>
      </c>
      <c r="C5" s="1">
        <v>45547.724108796298</v>
      </c>
      <c r="D5">
        <v>0</v>
      </c>
      <c r="E5" t="s">
        <v>108</v>
      </c>
      <c r="F5" t="s">
        <v>188</v>
      </c>
      <c r="G5">
        <v>1026598791</v>
      </c>
      <c r="H5" t="s">
        <v>150</v>
      </c>
      <c r="I5" t="s">
        <v>96</v>
      </c>
      <c r="J5">
        <v>75</v>
      </c>
      <c r="K5">
        <v>75</v>
      </c>
      <c r="L5">
        <v>100</v>
      </c>
      <c r="M5">
        <v>100</v>
      </c>
      <c r="N5">
        <v>75</v>
      </c>
      <c r="O5">
        <v>100</v>
      </c>
      <c r="P5">
        <v>75</v>
      </c>
      <c r="Q5">
        <v>100</v>
      </c>
      <c r="R5">
        <v>100</v>
      </c>
      <c r="S5">
        <v>100</v>
      </c>
      <c r="T5">
        <v>100</v>
      </c>
      <c r="U5">
        <v>50</v>
      </c>
      <c r="V5">
        <v>75</v>
      </c>
      <c r="W5">
        <v>100</v>
      </c>
      <c r="X5">
        <v>100</v>
      </c>
      <c r="Y5">
        <v>100</v>
      </c>
      <c r="Z5">
        <v>75</v>
      </c>
      <c r="AA5">
        <v>75</v>
      </c>
      <c r="AC5" t="s">
        <v>110</v>
      </c>
      <c r="AD5">
        <v>87.5</v>
      </c>
      <c r="AE5">
        <v>87.5</v>
      </c>
      <c r="AF5">
        <v>83.3</v>
      </c>
      <c r="AG5">
        <v>91.7</v>
      </c>
      <c r="AH5">
        <v>87.5</v>
      </c>
      <c r="AI5">
        <v>87.5</v>
      </c>
      <c r="AJ5" s="2">
        <v>191156177139</v>
      </c>
      <c r="AK5">
        <v>0</v>
      </c>
    </row>
    <row r="6" spans="1:37" x14ac:dyDescent="0.3">
      <c r="A6">
        <v>47</v>
      </c>
      <c r="B6">
        <v>1</v>
      </c>
      <c r="C6" s="1">
        <v>45547.724907407406</v>
      </c>
      <c r="D6">
        <v>0</v>
      </c>
      <c r="E6" t="s">
        <v>108</v>
      </c>
      <c r="F6" t="s">
        <v>149</v>
      </c>
      <c r="G6">
        <v>1018510089</v>
      </c>
      <c r="H6" t="s">
        <v>150</v>
      </c>
      <c r="I6" t="s">
        <v>96</v>
      </c>
      <c r="J6">
        <v>75</v>
      </c>
      <c r="K6">
        <v>75</v>
      </c>
      <c r="L6">
        <v>100</v>
      </c>
      <c r="M6">
        <v>100</v>
      </c>
      <c r="N6">
        <v>75</v>
      </c>
      <c r="O6">
        <v>100</v>
      </c>
      <c r="P6">
        <v>75</v>
      </c>
      <c r="Q6">
        <v>100</v>
      </c>
      <c r="R6">
        <v>100</v>
      </c>
      <c r="S6">
        <v>100</v>
      </c>
      <c r="T6">
        <v>100</v>
      </c>
      <c r="U6">
        <v>50</v>
      </c>
      <c r="V6">
        <v>75</v>
      </c>
      <c r="W6">
        <v>100</v>
      </c>
      <c r="X6">
        <v>100</v>
      </c>
      <c r="Y6">
        <v>100</v>
      </c>
      <c r="Z6">
        <v>75</v>
      </c>
      <c r="AA6">
        <v>75</v>
      </c>
      <c r="AC6" t="s">
        <v>110</v>
      </c>
      <c r="AD6">
        <v>87.5</v>
      </c>
      <c r="AE6">
        <v>87.5</v>
      </c>
      <c r="AF6">
        <v>83.3</v>
      </c>
      <c r="AG6">
        <v>91.7</v>
      </c>
      <c r="AH6">
        <v>87.5</v>
      </c>
      <c r="AI6">
        <v>87.5</v>
      </c>
      <c r="AJ6" s="2">
        <v>191156191208</v>
      </c>
      <c r="AK6">
        <v>0</v>
      </c>
    </row>
    <row r="7" spans="1:37" x14ac:dyDescent="0.3">
      <c r="A7">
        <v>48</v>
      </c>
      <c r="B7">
        <v>1</v>
      </c>
      <c r="C7" s="1">
        <v>45547.728437500002</v>
      </c>
      <c r="D7">
        <v>0</v>
      </c>
      <c r="E7" t="s">
        <v>108</v>
      </c>
      <c r="F7" t="s">
        <v>189</v>
      </c>
      <c r="G7">
        <v>1022992022</v>
      </c>
      <c r="H7" t="s">
        <v>150</v>
      </c>
      <c r="I7" t="s">
        <v>96</v>
      </c>
      <c r="J7">
        <v>100</v>
      </c>
      <c r="K7">
        <v>100</v>
      </c>
      <c r="L7">
        <v>75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75</v>
      </c>
      <c r="V7">
        <v>100</v>
      </c>
      <c r="W7">
        <v>100</v>
      </c>
      <c r="X7">
        <v>100</v>
      </c>
      <c r="Y7">
        <v>100</v>
      </c>
      <c r="Z7">
        <v>75</v>
      </c>
      <c r="AA7">
        <v>100</v>
      </c>
      <c r="AC7" t="s">
        <v>111</v>
      </c>
      <c r="AD7">
        <v>93.8</v>
      </c>
      <c r="AE7">
        <v>100</v>
      </c>
      <c r="AF7">
        <v>91.7</v>
      </c>
      <c r="AG7">
        <v>100</v>
      </c>
      <c r="AH7">
        <v>95.8</v>
      </c>
      <c r="AI7">
        <v>96.3</v>
      </c>
      <c r="AJ7" s="2">
        <v>191156190112</v>
      </c>
      <c r="AK7">
        <v>0</v>
      </c>
    </row>
    <row r="8" spans="1:37" x14ac:dyDescent="0.3">
      <c r="A8">
        <v>49</v>
      </c>
      <c r="B8">
        <v>1</v>
      </c>
      <c r="C8" s="1">
        <v>45547.72923611111</v>
      </c>
      <c r="D8">
        <v>0</v>
      </c>
      <c r="E8" t="s">
        <v>108</v>
      </c>
      <c r="F8" t="s">
        <v>190</v>
      </c>
      <c r="G8">
        <v>1018478464</v>
      </c>
      <c r="H8" t="s">
        <v>150</v>
      </c>
      <c r="I8" t="s">
        <v>96</v>
      </c>
      <c r="J8">
        <v>100</v>
      </c>
      <c r="K8">
        <v>100</v>
      </c>
      <c r="L8">
        <v>75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75</v>
      </c>
      <c r="V8">
        <v>100</v>
      </c>
      <c r="W8">
        <v>100</v>
      </c>
      <c r="X8">
        <v>100</v>
      </c>
      <c r="Y8">
        <v>100</v>
      </c>
      <c r="Z8">
        <v>75</v>
      </c>
      <c r="AA8">
        <v>100</v>
      </c>
      <c r="AC8" t="s">
        <v>111</v>
      </c>
      <c r="AD8">
        <v>93.8</v>
      </c>
      <c r="AE8">
        <v>100</v>
      </c>
      <c r="AF8">
        <v>91.7</v>
      </c>
      <c r="AG8">
        <v>100</v>
      </c>
      <c r="AH8">
        <v>95.8</v>
      </c>
      <c r="AI8">
        <v>96.3</v>
      </c>
      <c r="AJ8" s="2">
        <v>191156179163</v>
      </c>
      <c r="AK8">
        <v>0</v>
      </c>
    </row>
    <row r="9" spans="1:37" x14ac:dyDescent="0.3">
      <c r="A9">
        <v>50</v>
      </c>
      <c r="B9">
        <v>1</v>
      </c>
      <c r="C9" s="1">
        <v>45547.729687500003</v>
      </c>
      <c r="D9">
        <v>0</v>
      </c>
      <c r="E9" t="s">
        <v>108</v>
      </c>
      <c r="F9" t="s">
        <v>191</v>
      </c>
      <c r="G9">
        <v>1030670625</v>
      </c>
      <c r="H9" t="s">
        <v>150</v>
      </c>
      <c r="I9" t="s">
        <v>96</v>
      </c>
      <c r="J9">
        <v>100</v>
      </c>
      <c r="K9">
        <v>100</v>
      </c>
      <c r="L9">
        <v>75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75</v>
      </c>
      <c r="V9">
        <v>100</v>
      </c>
      <c r="W9">
        <v>100</v>
      </c>
      <c r="X9">
        <v>100</v>
      </c>
      <c r="Y9">
        <v>100</v>
      </c>
      <c r="Z9">
        <v>75</v>
      </c>
      <c r="AA9">
        <v>100</v>
      </c>
      <c r="AC9" t="s">
        <v>111</v>
      </c>
      <c r="AD9">
        <v>93.8</v>
      </c>
      <c r="AE9">
        <v>100</v>
      </c>
      <c r="AF9">
        <v>91.7</v>
      </c>
      <c r="AG9">
        <v>100</v>
      </c>
      <c r="AH9">
        <v>95.8</v>
      </c>
      <c r="AI9">
        <v>96.3</v>
      </c>
      <c r="AJ9" s="2">
        <v>191156179163</v>
      </c>
      <c r="AK9">
        <v>0</v>
      </c>
    </row>
    <row r="10" spans="1:37" x14ac:dyDescent="0.3">
      <c r="A10">
        <v>51</v>
      </c>
      <c r="B10">
        <v>1</v>
      </c>
      <c r="C10" s="1">
        <v>45547.73300925926</v>
      </c>
      <c r="D10">
        <v>0</v>
      </c>
      <c r="E10" t="s">
        <v>108</v>
      </c>
      <c r="F10" t="s">
        <v>192</v>
      </c>
      <c r="G10">
        <v>1023901193</v>
      </c>
      <c r="H10" t="s">
        <v>150</v>
      </c>
      <c r="I10" t="s">
        <v>96</v>
      </c>
      <c r="J10">
        <v>100</v>
      </c>
      <c r="K10">
        <v>100</v>
      </c>
      <c r="L10">
        <v>75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75</v>
      </c>
      <c r="V10">
        <v>100</v>
      </c>
      <c r="W10">
        <v>100</v>
      </c>
      <c r="X10">
        <v>100</v>
      </c>
      <c r="Y10">
        <v>100</v>
      </c>
      <c r="Z10">
        <v>75</v>
      </c>
      <c r="AA10">
        <v>100</v>
      </c>
      <c r="AC10" t="s">
        <v>111</v>
      </c>
      <c r="AD10">
        <v>93.8</v>
      </c>
      <c r="AE10">
        <v>100</v>
      </c>
      <c r="AF10">
        <v>91.7</v>
      </c>
      <c r="AG10">
        <v>100</v>
      </c>
      <c r="AH10">
        <v>95.8</v>
      </c>
      <c r="AI10">
        <v>96.3</v>
      </c>
      <c r="AJ10" s="2">
        <v>191156186175</v>
      </c>
      <c r="AK10">
        <v>0</v>
      </c>
    </row>
    <row r="11" spans="1:37" x14ac:dyDescent="0.3">
      <c r="A11">
        <v>52</v>
      </c>
      <c r="B11">
        <v>1</v>
      </c>
      <c r="C11" s="1">
        <v>45547.733888888892</v>
      </c>
      <c r="D11">
        <v>0</v>
      </c>
      <c r="E11" t="s">
        <v>108</v>
      </c>
      <c r="F11" t="s">
        <v>193</v>
      </c>
      <c r="G11">
        <v>1012379653</v>
      </c>
      <c r="H11" t="s">
        <v>150</v>
      </c>
      <c r="I11" t="s">
        <v>96</v>
      </c>
      <c r="J11">
        <v>100</v>
      </c>
      <c r="K11">
        <v>100</v>
      </c>
      <c r="L11">
        <v>75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75</v>
      </c>
      <c r="V11">
        <v>100</v>
      </c>
      <c r="W11">
        <v>100</v>
      </c>
      <c r="X11">
        <v>100</v>
      </c>
      <c r="Y11">
        <v>100</v>
      </c>
      <c r="Z11">
        <v>75</v>
      </c>
      <c r="AA11">
        <v>100</v>
      </c>
      <c r="AC11" t="s">
        <v>111</v>
      </c>
      <c r="AD11">
        <v>93.8</v>
      </c>
      <c r="AE11">
        <v>100</v>
      </c>
      <c r="AF11">
        <v>91.7</v>
      </c>
      <c r="AG11">
        <v>100</v>
      </c>
      <c r="AH11">
        <v>95.8</v>
      </c>
      <c r="AI11">
        <v>96.3</v>
      </c>
      <c r="AJ11" s="2">
        <v>191156177139</v>
      </c>
      <c r="AK11">
        <v>0</v>
      </c>
    </row>
    <row r="12" spans="1:37" x14ac:dyDescent="0.3">
      <c r="A12">
        <v>54</v>
      </c>
      <c r="B12">
        <v>1</v>
      </c>
      <c r="C12" s="1">
        <v>45547.734814814816</v>
      </c>
      <c r="D12">
        <v>0</v>
      </c>
      <c r="E12" t="s">
        <v>108</v>
      </c>
      <c r="F12" t="s">
        <v>194</v>
      </c>
      <c r="G12">
        <v>79214566</v>
      </c>
      <c r="H12" t="s">
        <v>150</v>
      </c>
      <c r="I12" t="s">
        <v>96</v>
      </c>
      <c r="J12">
        <v>100</v>
      </c>
      <c r="K12">
        <v>100</v>
      </c>
      <c r="L12">
        <v>75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75</v>
      </c>
      <c r="V12">
        <v>100</v>
      </c>
      <c r="W12">
        <v>100</v>
      </c>
      <c r="X12">
        <v>100</v>
      </c>
      <c r="Y12">
        <v>100</v>
      </c>
      <c r="Z12">
        <v>75</v>
      </c>
      <c r="AA12">
        <v>100</v>
      </c>
      <c r="AC12" t="s">
        <v>111</v>
      </c>
      <c r="AD12">
        <v>93.8</v>
      </c>
      <c r="AE12">
        <v>100</v>
      </c>
      <c r="AF12">
        <v>91.7</v>
      </c>
      <c r="AG12">
        <v>100</v>
      </c>
      <c r="AH12">
        <v>95.8</v>
      </c>
      <c r="AI12">
        <v>96.3</v>
      </c>
      <c r="AJ12" s="2">
        <v>191156177139</v>
      </c>
      <c r="AK12">
        <v>0</v>
      </c>
    </row>
    <row r="18" spans="10:35" ht="15.6" x14ac:dyDescent="0.3">
      <c r="J18" s="5">
        <f t="shared" ref="J18:AA18" si="0">AVERAGE(J3:J8)</f>
        <v>87.5</v>
      </c>
      <c r="K18" s="5">
        <f t="shared" si="0"/>
        <v>87.5</v>
      </c>
      <c r="L18" s="5">
        <f t="shared" si="0"/>
        <v>91.666666666666671</v>
      </c>
      <c r="M18" s="5">
        <f t="shared" si="0"/>
        <v>100</v>
      </c>
      <c r="N18" s="5">
        <f t="shared" si="0"/>
        <v>87.5</v>
      </c>
      <c r="O18" s="5">
        <f t="shared" si="0"/>
        <v>100</v>
      </c>
      <c r="P18" s="5">
        <f t="shared" si="0"/>
        <v>87.5</v>
      </c>
      <c r="Q18" s="5">
        <f t="shared" si="0"/>
        <v>100</v>
      </c>
      <c r="R18" s="5">
        <f t="shared" si="0"/>
        <v>100</v>
      </c>
      <c r="S18" s="5">
        <f t="shared" si="0"/>
        <v>100</v>
      </c>
      <c r="T18" s="5">
        <f t="shared" si="0"/>
        <v>100</v>
      </c>
      <c r="U18" s="5">
        <f t="shared" si="0"/>
        <v>66.666666666666671</v>
      </c>
      <c r="V18" s="5">
        <f t="shared" si="0"/>
        <v>87.5</v>
      </c>
      <c r="W18" s="5">
        <f t="shared" si="0"/>
        <v>100</v>
      </c>
      <c r="X18" s="5">
        <f t="shared" si="0"/>
        <v>100</v>
      </c>
      <c r="Y18" s="5">
        <f t="shared" si="0"/>
        <v>100</v>
      </c>
      <c r="Z18" s="5">
        <f t="shared" si="0"/>
        <v>75</v>
      </c>
      <c r="AA18" s="5">
        <f t="shared" si="0"/>
        <v>87.5</v>
      </c>
      <c r="AD18" s="5">
        <f>AVERAGE(AD3:AD8)</f>
        <v>91.683333333333337</v>
      </c>
      <c r="AE18" s="5">
        <f t="shared" ref="AE18:AI18" si="1">AVERAGE(AE3:AE8)</f>
        <v>93.75</v>
      </c>
      <c r="AF18" s="5">
        <f t="shared" si="1"/>
        <v>88.88333333333334</v>
      </c>
      <c r="AG18" s="5">
        <f t="shared" si="1"/>
        <v>95.84999999999998</v>
      </c>
      <c r="AH18" s="5">
        <f t="shared" si="1"/>
        <v>91.649999999999991</v>
      </c>
      <c r="AI18" s="5">
        <f t="shared" si="1"/>
        <v>92.383333333333326</v>
      </c>
    </row>
  </sheetData>
  <mergeCells count="5">
    <mergeCell ref="J1:M1"/>
    <mergeCell ref="N1:P1"/>
    <mergeCell ref="Q1:S1"/>
    <mergeCell ref="T1:U1"/>
    <mergeCell ref="V1:A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54D3-49E4-4727-8C25-05F6E596C95B}">
  <dimension ref="A1:AK22"/>
  <sheetViews>
    <sheetView topLeftCell="U1" workbookViewId="0">
      <selection activeCell="U22" sqref="A22:XFD22"/>
    </sheetView>
  </sheetViews>
  <sheetFormatPr baseColWidth="10" defaultRowHeight="14.4" x14ac:dyDescent="0.3"/>
  <sheetData>
    <row r="1" spans="1:37" x14ac:dyDescent="0.3">
      <c r="J1" s="18" t="s">
        <v>225</v>
      </c>
      <c r="K1" s="18"/>
      <c r="L1" s="18"/>
      <c r="M1" s="18"/>
      <c r="N1" s="18" t="s">
        <v>226</v>
      </c>
      <c r="O1" s="18"/>
      <c r="P1" s="18"/>
      <c r="Q1" s="18" t="s">
        <v>227</v>
      </c>
      <c r="R1" s="18"/>
      <c r="S1" s="18"/>
      <c r="T1" s="18" t="s">
        <v>228</v>
      </c>
      <c r="U1" s="18"/>
      <c r="V1" s="18" t="s">
        <v>229</v>
      </c>
      <c r="W1" s="18"/>
      <c r="X1" s="18"/>
      <c r="Y1" s="18"/>
      <c r="Z1" s="18"/>
      <c r="AA1" s="18"/>
    </row>
    <row r="2" spans="1:3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</row>
    <row r="3" spans="1:37" x14ac:dyDescent="0.3">
      <c r="A3">
        <v>13</v>
      </c>
      <c r="B3">
        <v>1</v>
      </c>
      <c r="C3" s="1">
        <v>45539.749201388891</v>
      </c>
      <c r="D3">
        <v>0</v>
      </c>
      <c r="E3" t="s">
        <v>35</v>
      </c>
      <c r="F3" t="s">
        <v>151</v>
      </c>
      <c r="G3">
        <v>80403607</v>
      </c>
      <c r="H3" t="s">
        <v>152</v>
      </c>
      <c r="I3" t="s">
        <v>36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v>100</v>
      </c>
      <c r="R3">
        <v>100</v>
      </c>
      <c r="S3">
        <v>100</v>
      </c>
      <c r="T3">
        <v>100</v>
      </c>
      <c r="U3">
        <v>100</v>
      </c>
      <c r="V3">
        <v>100</v>
      </c>
      <c r="W3">
        <v>100</v>
      </c>
      <c r="X3">
        <v>100</v>
      </c>
      <c r="Y3">
        <v>100</v>
      </c>
      <c r="Z3">
        <v>75</v>
      </c>
      <c r="AA3">
        <v>100</v>
      </c>
      <c r="AB3" t="s">
        <v>45</v>
      </c>
      <c r="AC3" t="s">
        <v>46</v>
      </c>
      <c r="AD3">
        <v>100</v>
      </c>
      <c r="AE3">
        <v>100</v>
      </c>
      <c r="AF3">
        <v>100</v>
      </c>
      <c r="AG3">
        <v>100</v>
      </c>
      <c r="AH3">
        <v>95.8</v>
      </c>
      <c r="AI3">
        <v>99.2</v>
      </c>
      <c r="AJ3" t="s">
        <v>39</v>
      </c>
      <c r="AK3">
        <v>0</v>
      </c>
    </row>
    <row r="4" spans="1:37" x14ac:dyDescent="0.3">
      <c r="A4">
        <v>14</v>
      </c>
      <c r="B4">
        <v>1</v>
      </c>
      <c r="C4" s="1">
        <v>45539.862326388888</v>
      </c>
      <c r="D4">
        <v>0</v>
      </c>
      <c r="E4" t="s">
        <v>47</v>
      </c>
      <c r="F4" t="s">
        <v>153</v>
      </c>
      <c r="G4">
        <v>1026286638</v>
      </c>
      <c r="H4" t="s">
        <v>152</v>
      </c>
      <c r="I4" t="s">
        <v>36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  <c r="W4">
        <v>100</v>
      </c>
      <c r="X4">
        <v>100</v>
      </c>
      <c r="Y4">
        <v>100</v>
      </c>
      <c r="Z4">
        <v>100</v>
      </c>
      <c r="AA4">
        <v>100</v>
      </c>
      <c r="AD4">
        <v>100</v>
      </c>
      <c r="AE4">
        <v>100</v>
      </c>
      <c r="AF4">
        <v>100</v>
      </c>
      <c r="AG4">
        <v>100</v>
      </c>
      <c r="AH4">
        <v>100</v>
      </c>
      <c r="AI4">
        <v>100</v>
      </c>
      <c r="AJ4" t="s">
        <v>48</v>
      </c>
      <c r="AK4">
        <v>0</v>
      </c>
    </row>
    <row r="5" spans="1:37" x14ac:dyDescent="0.3">
      <c r="A5">
        <v>18</v>
      </c>
      <c r="B5">
        <v>1</v>
      </c>
      <c r="C5" s="1">
        <v>45540.671805555554</v>
      </c>
      <c r="D5">
        <v>0</v>
      </c>
      <c r="E5" t="s">
        <v>47</v>
      </c>
      <c r="F5" t="s">
        <v>158</v>
      </c>
      <c r="G5">
        <v>1033757039</v>
      </c>
      <c r="H5" t="s">
        <v>152</v>
      </c>
      <c r="I5" t="s">
        <v>55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  <c r="W5">
        <v>100</v>
      </c>
      <c r="X5">
        <v>100</v>
      </c>
      <c r="Y5">
        <v>100</v>
      </c>
      <c r="Z5">
        <v>100</v>
      </c>
      <c r="AA5">
        <v>100</v>
      </c>
      <c r="AD5">
        <v>100</v>
      </c>
      <c r="AE5">
        <v>100</v>
      </c>
      <c r="AF5">
        <v>100</v>
      </c>
      <c r="AG5">
        <v>100</v>
      </c>
      <c r="AH5">
        <v>100</v>
      </c>
      <c r="AI5">
        <v>100</v>
      </c>
      <c r="AJ5" t="s">
        <v>56</v>
      </c>
      <c r="AK5">
        <v>0</v>
      </c>
    </row>
    <row r="6" spans="1:37" x14ac:dyDescent="0.3">
      <c r="A6">
        <v>25</v>
      </c>
      <c r="B6">
        <v>1</v>
      </c>
      <c r="C6" s="1">
        <v>45546.637766203705</v>
      </c>
      <c r="D6">
        <v>0</v>
      </c>
      <c r="E6" t="s">
        <v>72</v>
      </c>
      <c r="F6" t="s">
        <v>166</v>
      </c>
      <c r="G6">
        <v>1000856346</v>
      </c>
      <c r="H6" t="s">
        <v>152</v>
      </c>
      <c r="I6" t="s">
        <v>73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  <c r="W6">
        <v>100</v>
      </c>
      <c r="X6">
        <v>100</v>
      </c>
      <c r="Y6">
        <v>100</v>
      </c>
      <c r="Z6">
        <v>100</v>
      </c>
      <c r="AA6">
        <v>100</v>
      </c>
      <c r="AD6">
        <v>100</v>
      </c>
      <c r="AE6">
        <v>100</v>
      </c>
      <c r="AF6">
        <v>100</v>
      </c>
      <c r="AG6">
        <v>100</v>
      </c>
      <c r="AH6">
        <v>100</v>
      </c>
      <c r="AI6">
        <v>100</v>
      </c>
      <c r="AJ6" t="s">
        <v>74</v>
      </c>
      <c r="AK6">
        <v>0</v>
      </c>
    </row>
    <row r="7" spans="1:37" x14ac:dyDescent="0.3">
      <c r="A7">
        <v>26</v>
      </c>
      <c r="B7">
        <v>1</v>
      </c>
      <c r="C7" s="1">
        <v>45546.637766203705</v>
      </c>
      <c r="D7">
        <v>0</v>
      </c>
      <c r="E7" t="s">
        <v>72</v>
      </c>
      <c r="F7" t="s">
        <v>167</v>
      </c>
      <c r="G7">
        <v>1000520678</v>
      </c>
      <c r="H7" t="s">
        <v>152</v>
      </c>
      <c r="I7" t="s">
        <v>73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  <c r="W7">
        <v>75</v>
      </c>
      <c r="X7">
        <v>100</v>
      </c>
      <c r="Y7">
        <v>100</v>
      </c>
      <c r="Z7">
        <v>100</v>
      </c>
      <c r="AA7">
        <v>100</v>
      </c>
      <c r="AD7">
        <v>100</v>
      </c>
      <c r="AE7">
        <v>100</v>
      </c>
      <c r="AF7">
        <v>100</v>
      </c>
      <c r="AG7">
        <v>100</v>
      </c>
      <c r="AH7">
        <v>95.8</v>
      </c>
      <c r="AI7">
        <v>99.2</v>
      </c>
      <c r="AJ7" t="s">
        <v>75</v>
      </c>
      <c r="AK7">
        <v>0</v>
      </c>
    </row>
    <row r="8" spans="1:37" x14ac:dyDescent="0.3">
      <c r="A8">
        <v>27</v>
      </c>
      <c r="B8">
        <v>1</v>
      </c>
      <c r="C8" s="1">
        <v>45546.638738425929</v>
      </c>
      <c r="D8">
        <v>0</v>
      </c>
      <c r="E8" t="s">
        <v>72</v>
      </c>
      <c r="F8" t="s">
        <v>168</v>
      </c>
      <c r="G8">
        <v>1022434981</v>
      </c>
      <c r="H8" t="s">
        <v>152</v>
      </c>
      <c r="I8" t="s">
        <v>73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  <c r="W8">
        <v>100</v>
      </c>
      <c r="X8">
        <v>100</v>
      </c>
      <c r="Y8">
        <v>100</v>
      </c>
      <c r="Z8">
        <v>100</v>
      </c>
      <c r="AA8">
        <v>100</v>
      </c>
      <c r="AB8" t="s">
        <v>76</v>
      </c>
      <c r="AD8">
        <v>100</v>
      </c>
      <c r="AE8">
        <v>100</v>
      </c>
      <c r="AF8">
        <v>100</v>
      </c>
      <c r="AG8">
        <v>100</v>
      </c>
      <c r="AH8">
        <v>100</v>
      </c>
      <c r="AI8">
        <v>100</v>
      </c>
      <c r="AJ8" t="s">
        <v>48</v>
      </c>
      <c r="AK8">
        <v>0</v>
      </c>
    </row>
    <row r="9" spans="1:37" x14ac:dyDescent="0.3">
      <c r="A9">
        <v>29</v>
      </c>
      <c r="B9">
        <v>1</v>
      </c>
      <c r="C9" s="1">
        <v>45546.737337962964</v>
      </c>
      <c r="D9">
        <v>0</v>
      </c>
      <c r="E9" t="s">
        <v>81</v>
      </c>
      <c r="F9" t="s">
        <v>170</v>
      </c>
      <c r="G9">
        <v>1000005155</v>
      </c>
      <c r="H9" t="s">
        <v>152</v>
      </c>
      <c r="I9" t="s">
        <v>73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  <c r="W9">
        <v>100</v>
      </c>
      <c r="X9">
        <v>100</v>
      </c>
      <c r="Y9">
        <v>100</v>
      </c>
      <c r="Z9">
        <v>100</v>
      </c>
      <c r="AA9">
        <v>100</v>
      </c>
      <c r="AD9">
        <v>100</v>
      </c>
      <c r="AE9">
        <v>100</v>
      </c>
      <c r="AF9">
        <v>100</v>
      </c>
      <c r="AG9">
        <v>100</v>
      </c>
      <c r="AH9">
        <v>100</v>
      </c>
      <c r="AI9">
        <v>100</v>
      </c>
      <c r="AJ9" t="s">
        <v>82</v>
      </c>
      <c r="AK9">
        <v>0</v>
      </c>
    </row>
    <row r="10" spans="1:37" x14ac:dyDescent="0.3">
      <c r="A10">
        <v>30</v>
      </c>
      <c r="B10">
        <v>1</v>
      </c>
      <c r="C10" s="1">
        <v>45546.738634259258</v>
      </c>
      <c r="D10">
        <v>0</v>
      </c>
      <c r="E10" t="s">
        <v>81</v>
      </c>
      <c r="F10" t="s">
        <v>171</v>
      </c>
      <c r="G10">
        <v>1012412028</v>
      </c>
      <c r="H10" t="s">
        <v>152</v>
      </c>
      <c r="I10" t="s">
        <v>73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  <c r="W10">
        <v>100</v>
      </c>
      <c r="X10">
        <v>100</v>
      </c>
      <c r="Y10">
        <v>100</v>
      </c>
      <c r="Z10">
        <v>100</v>
      </c>
      <c r="AA10">
        <v>100</v>
      </c>
      <c r="AD10">
        <v>100</v>
      </c>
      <c r="AE10">
        <v>100</v>
      </c>
      <c r="AF10">
        <v>100</v>
      </c>
      <c r="AG10">
        <v>100</v>
      </c>
      <c r="AH10">
        <v>100</v>
      </c>
      <c r="AI10">
        <v>100</v>
      </c>
      <c r="AJ10" t="s">
        <v>82</v>
      </c>
      <c r="AK10">
        <v>0</v>
      </c>
    </row>
    <row r="11" spans="1:37" x14ac:dyDescent="0.3">
      <c r="A11">
        <v>35</v>
      </c>
      <c r="B11">
        <v>1</v>
      </c>
      <c r="C11" s="1">
        <v>45546.767326388886</v>
      </c>
      <c r="D11">
        <v>0</v>
      </c>
      <c r="E11" t="s">
        <v>81</v>
      </c>
      <c r="F11" t="s">
        <v>176</v>
      </c>
      <c r="G11">
        <v>1000019537</v>
      </c>
      <c r="H11" t="s">
        <v>152</v>
      </c>
      <c r="I11" t="s">
        <v>73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  <c r="W11">
        <v>100</v>
      </c>
      <c r="X11">
        <v>100</v>
      </c>
      <c r="Y11">
        <v>100</v>
      </c>
      <c r="Z11">
        <v>100</v>
      </c>
      <c r="AA11">
        <v>100</v>
      </c>
      <c r="AD11">
        <v>100</v>
      </c>
      <c r="AE11">
        <v>100</v>
      </c>
      <c r="AF11">
        <v>100</v>
      </c>
      <c r="AG11">
        <v>100</v>
      </c>
      <c r="AH11">
        <v>100</v>
      </c>
      <c r="AI11">
        <v>100</v>
      </c>
      <c r="AJ11" t="s">
        <v>82</v>
      </c>
      <c r="AK11">
        <v>0</v>
      </c>
    </row>
    <row r="12" spans="1:37" x14ac:dyDescent="0.3">
      <c r="A12">
        <v>36</v>
      </c>
      <c r="B12">
        <v>1</v>
      </c>
      <c r="C12" s="1">
        <v>45546.768194444441</v>
      </c>
      <c r="D12">
        <v>0</v>
      </c>
      <c r="E12" t="s">
        <v>81</v>
      </c>
      <c r="F12" t="s">
        <v>177</v>
      </c>
      <c r="G12">
        <v>1016004656</v>
      </c>
      <c r="H12" t="s">
        <v>152</v>
      </c>
      <c r="I12" t="s">
        <v>73</v>
      </c>
      <c r="J12">
        <v>100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  <c r="W12">
        <v>100</v>
      </c>
      <c r="X12">
        <v>100</v>
      </c>
      <c r="Y12">
        <v>100</v>
      </c>
      <c r="Z12">
        <v>100</v>
      </c>
      <c r="AA12">
        <v>100</v>
      </c>
      <c r="AD12">
        <v>100</v>
      </c>
      <c r="AE12">
        <v>100</v>
      </c>
      <c r="AF12">
        <v>100</v>
      </c>
      <c r="AG12">
        <v>100</v>
      </c>
      <c r="AH12">
        <v>100</v>
      </c>
      <c r="AI12">
        <v>100</v>
      </c>
      <c r="AJ12" t="s">
        <v>82</v>
      </c>
      <c r="AK12">
        <v>0</v>
      </c>
    </row>
    <row r="13" spans="1:37" x14ac:dyDescent="0.3">
      <c r="A13">
        <v>38</v>
      </c>
      <c r="B13">
        <v>1</v>
      </c>
      <c r="C13" s="1">
        <v>45546.834988425922</v>
      </c>
      <c r="D13">
        <v>0</v>
      </c>
      <c r="E13" t="s">
        <v>42</v>
      </c>
      <c r="F13" t="s">
        <v>179</v>
      </c>
      <c r="G13">
        <v>1021512090</v>
      </c>
      <c r="H13" t="s">
        <v>152</v>
      </c>
      <c r="I13" t="s">
        <v>73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  <c r="W13">
        <v>100</v>
      </c>
      <c r="X13">
        <v>100</v>
      </c>
      <c r="Y13">
        <v>100</v>
      </c>
      <c r="Z13">
        <v>75</v>
      </c>
      <c r="AA13">
        <v>100</v>
      </c>
      <c r="AB13" t="s">
        <v>90</v>
      </c>
      <c r="AC13" t="s">
        <v>91</v>
      </c>
      <c r="AD13">
        <v>100</v>
      </c>
      <c r="AE13">
        <v>50</v>
      </c>
      <c r="AF13">
        <v>100</v>
      </c>
      <c r="AG13">
        <v>100</v>
      </c>
      <c r="AH13">
        <v>95.8</v>
      </c>
      <c r="AI13">
        <v>89.2</v>
      </c>
      <c r="AJ13" s="2">
        <v>191156151177</v>
      </c>
      <c r="AK13">
        <v>0</v>
      </c>
    </row>
    <row r="14" spans="1:37" x14ac:dyDescent="0.3">
      <c r="A14">
        <v>42</v>
      </c>
      <c r="B14">
        <v>1</v>
      </c>
      <c r="C14" s="1">
        <v>45547.681423611109</v>
      </c>
      <c r="D14">
        <v>0</v>
      </c>
      <c r="E14" t="s">
        <v>95</v>
      </c>
      <c r="F14" t="s">
        <v>184</v>
      </c>
      <c r="G14">
        <v>1000970196</v>
      </c>
      <c r="H14" t="s">
        <v>152</v>
      </c>
      <c r="I14" t="s">
        <v>96</v>
      </c>
      <c r="J14">
        <v>100</v>
      </c>
      <c r="K14">
        <v>75</v>
      </c>
      <c r="L14">
        <v>75</v>
      </c>
      <c r="M14">
        <v>75</v>
      </c>
      <c r="N14">
        <v>100</v>
      </c>
      <c r="O14">
        <v>75</v>
      </c>
      <c r="P14">
        <v>75</v>
      </c>
      <c r="Q14">
        <v>75</v>
      </c>
      <c r="R14">
        <v>75</v>
      </c>
      <c r="S14">
        <v>100</v>
      </c>
      <c r="T14">
        <v>100</v>
      </c>
      <c r="U14">
        <v>75</v>
      </c>
      <c r="V14">
        <v>100</v>
      </c>
      <c r="W14">
        <v>100</v>
      </c>
      <c r="X14">
        <v>100</v>
      </c>
      <c r="Y14">
        <v>100</v>
      </c>
      <c r="Z14">
        <v>100</v>
      </c>
      <c r="AA14">
        <v>100</v>
      </c>
      <c r="AB14" t="s">
        <v>101</v>
      </c>
      <c r="AC14" t="s">
        <v>102</v>
      </c>
      <c r="AD14">
        <v>81.3</v>
      </c>
      <c r="AE14">
        <v>87.5</v>
      </c>
      <c r="AF14">
        <v>91.7</v>
      </c>
      <c r="AG14">
        <v>75</v>
      </c>
      <c r="AH14">
        <v>100</v>
      </c>
      <c r="AI14">
        <v>87.1</v>
      </c>
      <c r="AJ14" s="2">
        <v>191156182173</v>
      </c>
      <c r="AK14">
        <v>0</v>
      </c>
    </row>
    <row r="15" spans="1:37" x14ac:dyDescent="0.3">
      <c r="A15">
        <v>43</v>
      </c>
      <c r="B15">
        <v>1</v>
      </c>
      <c r="C15" s="1">
        <v>45547.685381944444</v>
      </c>
      <c r="D15">
        <v>0</v>
      </c>
      <c r="E15" t="s">
        <v>95</v>
      </c>
      <c r="F15" t="s">
        <v>185</v>
      </c>
      <c r="G15">
        <v>1012401387</v>
      </c>
      <c r="H15" t="s">
        <v>152</v>
      </c>
      <c r="I15" t="s">
        <v>96</v>
      </c>
      <c r="J15">
        <v>100</v>
      </c>
      <c r="K15">
        <v>100</v>
      </c>
      <c r="L15">
        <v>75</v>
      </c>
      <c r="M15">
        <v>100</v>
      </c>
      <c r="N15">
        <v>100</v>
      </c>
      <c r="O15">
        <v>75</v>
      </c>
      <c r="P15">
        <v>75</v>
      </c>
      <c r="Q15">
        <v>100</v>
      </c>
      <c r="R15">
        <v>100</v>
      </c>
      <c r="S15">
        <v>75</v>
      </c>
      <c r="T15">
        <v>100</v>
      </c>
      <c r="U15">
        <v>100</v>
      </c>
      <c r="V15">
        <v>100</v>
      </c>
      <c r="W15">
        <v>100</v>
      </c>
      <c r="X15">
        <v>100</v>
      </c>
      <c r="Y15">
        <v>100</v>
      </c>
      <c r="Z15">
        <v>100</v>
      </c>
      <c r="AA15">
        <v>100</v>
      </c>
      <c r="AB15" t="s">
        <v>103</v>
      </c>
      <c r="AC15" t="s">
        <v>104</v>
      </c>
      <c r="AD15">
        <v>93.8</v>
      </c>
      <c r="AE15">
        <v>87.5</v>
      </c>
      <c r="AF15">
        <v>91.7</v>
      </c>
      <c r="AG15">
        <v>91.7</v>
      </c>
      <c r="AH15">
        <v>100</v>
      </c>
      <c r="AI15">
        <v>92.9</v>
      </c>
      <c r="AJ15" s="2">
        <v>191156189158</v>
      </c>
      <c r="AK15">
        <v>0</v>
      </c>
    </row>
    <row r="16" spans="1:37" x14ac:dyDescent="0.3">
      <c r="A16">
        <v>53</v>
      </c>
      <c r="B16">
        <v>1</v>
      </c>
      <c r="C16" s="1">
        <v>45547.734409722223</v>
      </c>
      <c r="D16">
        <v>0</v>
      </c>
      <c r="E16" t="s">
        <v>108</v>
      </c>
      <c r="F16" t="s">
        <v>184</v>
      </c>
      <c r="G16">
        <v>1000970196</v>
      </c>
      <c r="H16" t="s">
        <v>152</v>
      </c>
      <c r="I16" t="s">
        <v>96</v>
      </c>
      <c r="J16">
        <v>100</v>
      </c>
      <c r="K16">
        <v>100</v>
      </c>
      <c r="L16">
        <v>75</v>
      </c>
      <c r="M16">
        <v>100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75</v>
      </c>
      <c r="V16">
        <v>100</v>
      </c>
      <c r="W16">
        <v>100</v>
      </c>
      <c r="X16">
        <v>100</v>
      </c>
      <c r="Y16">
        <v>100</v>
      </c>
      <c r="Z16">
        <v>75</v>
      </c>
      <c r="AA16">
        <v>100</v>
      </c>
      <c r="AC16" t="s">
        <v>111</v>
      </c>
      <c r="AD16">
        <v>93.8</v>
      </c>
      <c r="AE16">
        <v>100</v>
      </c>
      <c r="AF16">
        <v>91.7</v>
      </c>
      <c r="AG16">
        <v>100</v>
      </c>
      <c r="AH16">
        <v>95.8</v>
      </c>
      <c r="AI16">
        <v>96.3</v>
      </c>
      <c r="AJ16" s="2">
        <v>191156177139</v>
      </c>
      <c r="AK16">
        <v>0</v>
      </c>
    </row>
    <row r="17" spans="1:37" x14ac:dyDescent="0.3">
      <c r="A17">
        <v>55</v>
      </c>
      <c r="B17">
        <v>1</v>
      </c>
      <c r="C17" s="1">
        <v>45547.834780092591</v>
      </c>
      <c r="D17">
        <v>0</v>
      </c>
      <c r="E17" t="s">
        <v>108</v>
      </c>
      <c r="F17" t="s">
        <v>184</v>
      </c>
      <c r="G17">
        <v>1000970196</v>
      </c>
      <c r="H17" t="s">
        <v>152</v>
      </c>
      <c r="I17" t="s">
        <v>96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  <c r="W17">
        <v>100</v>
      </c>
      <c r="X17">
        <v>100</v>
      </c>
      <c r="Y17">
        <v>100</v>
      </c>
      <c r="Z17">
        <v>100</v>
      </c>
      <c r="AA17">
        <v>100</v>
      </c>
      <c r="AB17" t="s">
        <v>113</v>
      </c>
      <c r="AC17" t="s">
        <v>113</v>
      </c>
      <c r="AD17">
        <v>100</v>
      </c>
      <c r="AE17">
        <v>100</v>
      </c>
      <c r="AF17">
        <v>100</v>
      </c>
      <c r="AG17">
        <v>100</v>
      </c>
      <c r="AH17">
        <v>100</v>
      </c>
      <c r="AI17">
        <v>100</v>
      </c>
      <c r="AJ17" t="s">
        <v>114</v>
      </c>
      <c r="AK17">
        <v>0</v>
      </c>
    </row>
    <row r="18" spans="1:37" x14ac:dyDescent="0.3">
      <c r="A18">
        <v>60</v>
      </c>
      <c r="B18">
        <v>1</v>
      </c>
      <c r="C18" s="1">
        <v>45552.664467592593</v>
      </c>
      <c r="D18">
        <v>0</v>
      </c>
      <c r="E18" t="s">
        <v>112</v>
      </c>
      <c r="F18" t="s">
        <v>199</v>
      </c>
      <c r="G18">
        <v>1024598143</v>
      </c>
      <c r="H18" t="s">
        <v>152</v>
      </c>
      <c r="I18" t="s">
        <v>124</v>
      </c>
      <c r="J18">
        <v>100</v>
      </c>
      <c r="K18">
        <v>100</v>
      </c>
      <c r="L18">
        <v>100</v>
      </c>
      <c r="M18">
        <v>100</v>
      </c>
      <c r="N18">
        <v>100</v>
      </c>
      <c r="O18">
        <v>50</v>
      </c>
      <c r="P18">
        <v>75</v>
      </c>
      <c r="Q18">
        <v>75</v>
      </c>
      <c r="R18">
        <v>75</v>
      </c>
      <c r="S18">
        <v>75</v>
      </c>
      <c r="T18">
        <v>75</v>
      </c>
      <c r="U18">
        <v>75</v>
      </c>
      <c r="V18">
        <v>75</v>
      </c>
      <c r="W18">
        <v>75</v>
      </c>
      <c r="X18">
        <v>75</v>
      </c>
      <c r="Y18">
        <v>75</v>
      </c>
      <c r="Z18">
        <v>100</v>
      </c>
      <c r="AA18">
        <v>100</v>
      </c>
      <c r="AD18">
        <v>100</v>
      </c>
      <c r="AE18">
        <v>75</v>
      </c>
      <c r="AF18">
        <v>75</v>
      </c>
      <c r="AG18">
        <v>75</v>
      </c>
      <c r="AH18">
        <v>83.3</v>
      </c>
      <c r="AI18">
        <v>81.7</v>
      </c>
      <c r="AJ18" t="s">
        <v>125</v>
      </c>
      <c r="AK18">
        <v>0</v>
      </c>
    </row>
    <row r="19" spans="1:37" x14ac:dyDescent="0.3">
      <c r="A19">
        <v>61</v>
      </c>
      <c r="B19">
        <v>1</v>
      </c>
      <c r="C19" s="1">
        <v>45552.667731481481</v>
      </c>
      <c r="D19">
        <v>0</v>
      </c>
      <c r="E19" t="s">
        <v>112</v>
      </c>
      <c r="F19" t="s">
        <v>200</v>
      </c>
      <c r="G19">
        <v>1000590739</v>
      </c>
      <c r="H19" t="s">
        <v>152</v>
      </c>
      <c r="I19" t="s">
        <v>124</v>
      </c>
      <c r="J19">
        <v>100</v>
      </c>
      <c r="K19">
        <v>75</v>
      </c>
      <c r="L19">
        <v>75</v>
      </c>
      <c r="M19">
        <v>75</v>
      </c>
      <c r="N19">
        <v>100</v>
      </c>
      <c r="O19">
        <v>50</v>
      </c>
      <c r="P19">
        <v>75</v>
      </c>
      <c r="Q19">
        <v>75</v>
      </c>
      <c r="R19">
        <v>75</v>
      </c>
      <c r="S19">
        <v>100</v>
      </c>
      <c r="T19">
        <v>75</v>
      </c>
      <c r="U19">
        <v>75</v>
      </c>
      <c r="V19">
        <v>75</v>
      </c>
      <c r="W19">
        <v>75</v>
      </c>
      <c r="X19">
        <v>50</v>
      </c>
      <c r="Y19">
        <v>75</v>
      </c>
      <c r="Z19">
        <v>75</v>
      </c>
      <c r="AA19">
        <v>75</v>
      </c>
      <c r="AD19">
        <v>81.3</v>
      </c>
      <c r="AE19">
        <v>75</v>
      </c>
      <c r="AF19">
        <v>83.3</v>
      </c>
      <c r="AG19">
        <v>75</v>
      </c>
      <c r="AH19">
        <v>70.8</v>
      </c>
      <c r="AI19">
        <v>77.099999999999994</v>
      </c>
      <c r="AJ19" t="s">
        <v>125</v>
      </c>
      <c r="AK19">
        <v>0</v>
      </c>
    </row>
    <row r="22" spans="1:37" ht="15.6" x14ac:dyDescent="0.3">
      <c r="J22" s="5">
        <f>AVERAGE(J3:J19)</f>
        <v>100</v>
      </c>
      <c r="K22" s="5">
        <f>AVERAGE(K3:K19)</f>
        <v>97.058823529411768</v>
      </c>
      <c r="L22" s="5">
        <f t="shared" ref="L22:AA22" si="0">AVERAGE(L3:L19)</f>
        <v>94.117647058823536</v>
      </c>
      <c r="M22" s="5">
        <f t="shared" si="0"/>
        <v>97.058823529411768</v>
      </c>
      <c r="N22" s="5">
        <f t="shared" si="0"/>
        <v>100</v>
      </c>
      <c r="O22" s="5">
        <f t="shared" si="0"/>
        <v>85.294117647058826</v>
      </c>
      <c r="P22" s="5">
        <f t="shared" si="0"/>
        <v>94.117647058823536</v>
      </c>
      <c r="Q22" s="5">
        <f t="shared" si="0"/>
        <v>95.588235294117652</v>
      </c>
      <c r="R22" s="5">
        <f t="shared" si="0"/>
        <v>95.588235294117652</v>
      </c>
      <c r="S22" s="5">
        <f t="shared" si="0"/>
        <v>97.058823529411768</v>
      </c>
      <c r="T22" s="5">
        <f t="shared" si="0"/>
        <v>97.058823529411768</v>
      </c>
      <c r="U22" s="5">
        <f t="shared" si="0"/>
        <v>94.117647058823536</v>
      </c>
      <c r="V22" s="5">
        <f t="shared" si="0"/>
        <v>97.058823529411768</v>
      </c>
      <c r="W22" s="5">
        <f t="shared" si="0"/>
        <v>95.588235294117652</v>
      </c>
      <c r="X22" s="5">
        <f t="shared" si="0"/>
        <v>95.588235294117652</v>
      </c>
      <c r="Y22" s="5">
        <f t="shared" si="0"/>
        <v>97.058823529411768</v>
      </c>
      <c r="Z22" s="5">
        <f t="shared" si="0"/>
        <v>94.117647058823536</v>
      </c>
      <c r="AA22" s="5">
        <f t="shared" si="0"/>
        <v>98.529411764705884</v>
      </c>
      <c r="AD22" s="5">
        <f t="shared" ref="AD22:AI22" si="1">AVERAGE(AD3:AD19)</f>
        <v>97.07058823529411</v>
      </c>
      <c r="AE22" s="5">
        <f t="shared" si="1"/>
        <v>92.647058823529406</v>
      </c>
      <c r="AF22" s="5">
        <f t="shared" si="1"/>
        <v>96.082352941176481</v>
      </c>
      <c r="AG22" s="5">
        <f t="shared" si="1"/>
        <v>95.100000000000009</v>
      </c>
      <c r="AH22" s="5">
        <f t="shared" si="1"/>
        <v>96.311764705882354</v>
      </c>
      <c r="AI22" s="5">
        <f t="shared" si="1"/>
        <v>95.452941176470574</v>
      </c>
    </row>
  </sheetData>
  <mergeCells count="5">
    <mergeCell ref="J1:M1"/>
    <mergeCell ref="N1:P1"/>
    <mergeCell ref="Q1:S1"/>
    <mergeCell ref="T1:U1"/>
    <mergeCell ref="V1:AA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1064-1C13-4C29-A2C2-A211B7E8916C}">
  <dimension ref="A1:AK22"/>
  <sheetViews>
    <sheetView topLeftCell="N1" workbookViewId="0">
      <selection activeCell="R2" sqref="R2"/>
    </sheetView>
  </sheetViews>
  <sheetFormatPr baseColWidth="10" defaultRowHeight="14.4" x14ac:dyDescent="0.3"/>
  <sheetData>
    <row r="1" spans="1:37" x14ac:dyDescent="0.3">
      <c r="J1" s="18" t="s">
        <v>225</v>
      </c>
      <c r="K1" s="18"/>
      <c r="L1" s="18"/>
      <c r="M1" s="18"/>
      <c r="N1" s="18" t="s">
        <v>226</v>
      </c>
      <c r="O1" s="18"/>
      <c r="P1" s="18"/>
      <c r="Q1" s="18" t="s">
        <v>227</v>
      </c>
      <c r="R1" s="18"/>
      <c r="S1" s="18"/>
      <c r="T1" s="18" t="s">
        <v>228</v>
      </c>
      <c r="U1" s="18"/>
      <c r="V1" s="18" t="s">
        <v>229</v>
      </c>
      <c r="W1" s="18"/>
      <c r="X1" s="18"/>
      <c r="Y1" s="18"/>
      <c r="Z1" s="18"/>
      <c r="AA1" s="18"/>
    </row>
    <row r="2" spans="1:3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</row>
    <row r="3" spans="1:37" x14ac:dyDescent="0.3">
      <c r="A3">
        <v>17</v>
      </c>
      <c r="B3">
        <v>1</v>
      </c>
      <c r="C3" s="1">
        <v>45539.919293981482</v>
      </c>
      <c r="D3">
        <v>0</v>
      </c>
      <c r="E3" t="s">
        <v>50</v>
      </c>
      <c r="F3" t="s">
        <v>156</v>
      </c>
      <c r="G3">
        <v>1022977032</v>
      </c>
      <c r="H3" t="s">
        <v>157</v>
      </c>
      <c r="I3" t="s">
        <v>36</v>
      </c>
      <c r="J3">
        <v>100</v>
      </c>
      <c r="K3">
        <v>75</v>
      </c>
      <c r="L3">
        <v>75</v>
      </c>
      <c r="M3">
        <v>100</v>
      </c>
      <c r="N3">
        <v>100</v>
      </c>
      <c r="O3">
        <v>100</v>
      </c>
      <c r="P3">
        <v>75</v>
      </c>
      <c r="Q3">
        <v>75</v>
      </c>
      <c r="R3">
        <v>75</v>
      </c>
      <c r="S3">
        <v>100</v>
      </c>
      <c r="T3">
        <v>100</v>
      </c>
      <c r="U3">
        <v>100</v>
      </c>
      <c r="V3">
        <v>75</v>
      </c>
      <c r="W3">
        <v>100</v>
      </c>
      <c r="X3">
        <v>100</v>
      </c>
      <c r="Y3">
        <v>75</v>
      </c>
      <c r="Z3">
        <v>50</v>
      </c>
      <c r="AA3">
        <v>75</v>
      </c>
      <c r="AC3" t="s">
        <v>54</v>
      </c>
      <c r="AD3">
        <v>87.5</v>
      </c>
      <c r="AE3">
        <v>100</v>
      </c>
      <c r="AF3">
        <v>100</v>
      </c>
      <c r="AG3">
        <v>75</v>
      </c>
      <c r="AH3">
        <v>79.2</v>
      </c>
      <c r="AI3">
        <v>88.3</v>
      </c>
      <c r="AJ3" s="2">
        <v>190144128201</v>
      </c>
      <c r="AK3">
        <v>0</v>
      </c>
    </row>
    <row r="4" spans="1:37" x14ac:dyDescent="0.3">
      <c r="A4">
        <v>37</v>
      </c>
      <c r="B4">
        <v>1</v>
      </c>
      <c r="C4" s="1">
        <v>45546.772280092591</v>
      </c>
      <c r="D4">
        <v>0</v>
      </c>
      <c r="E4" t="s">
        <v>77</v>
      </c>
      <c r="F4" t="s">
        <v>178</v>
      </c>
      <c r="G4">
        <v>1012330364</v>
      </c>
      <c r="H4" t="s">
        <v>157</v>
      </c>
      <c r="I4" t="s">
        <v>73</v>
      </c>
      <c r="J4">
        <v>100</v>
      </c>
      <c r="K4">
        <v>100</v>
      </c>
      <c r="L4">
        <v>100</v>
      </c>
      <c r="M4">
        <v>75</v>
      </c>
      <c r="N4">
        <v>100</v>
      </c>
      <c r="O4">
        <v>100</v>
      </c>
      <c r="P4">
        <v>100</v>
      </c>
      <c r="Q4">
        <v>100</v>
      </c>
      <c r="R4">
        <v>75</v>
      </c>
      <c r="S4">
        <v>100</v>
      </c>
      <c r="T4">
        <v>100</v>
      </c>
      <c r="U4">
        <v>100</v>
      </c>
      <c r="V4">
        <v>100</v>
      </c>
      <c r="W4">
        <v>100</v>
      </c>
      <c r="X4">
        <v>100</v>
      </c>
      <c r="Y4">
        <v>100</v>
      </c>
      <c r="Z4">
        <v>100</v>
      </c>
      <c r="AA4">
        <v>100</v>
      </c>
      <c r="AB4" t="s">
        <v>89</v>
      </c>
      <c r="AD4">
        <v>93.8</v>
      </c>
      <c r="AE4">
        <v>100</v>
      </c>
      <c r="AF4">
        <v>100</v>
      </c>
      <c r="AG4">
        <v>91.7</v>
      </c>
      <c r="AH4">
        <v>100</v>
      </c>
      <c r="AI4">
        <v>97.1</v>
      </c>
      <c r="AJ4" t="s">
        <v>80</v>
      </c>
      <c r="AK4">
        <v>0</v>
      </c>
    </row>
    <row r="5" spans="1:37" x14ac:dyDescent="0.3">
      <c r="A5">
        <v>62</v>
      </c>
      <c r="B5">
        <v>1</v>
      </c>
      <c r="C5" s="1">
        <v>45554.764479166668</v>
      </c>
      <c r="D5">
        <v>0</v>
      </c>
      <c r="E5" t="s">
        <v>126</v>
      </c>
      <c r="F5" t="s">
        <v>201</v>
      </c>
      <c r="G5">
        <v>1075539151</v>
      </c>
      <c r="H5" t="s">
        <v>202</v>
      </c>
      <c r="I5" t="s">
        <v>127</v>
      </c>
      <c r="J5">
        <v>100</v>
      </c>
      <c r="K5">
        <v>100</v>
      </c>
      <c r="L5">
        <v>75</v>
      </c>
      <c r="M5">
        <v>100</v>
      </c>
      <c r="N5">
        <v>75</v>
      </c>
      <c r="O5">
        <v>100</v>
      </c>
      <c r="P5">
        <v>100</v>
      </c>
      <c r="Q5">
        <v>75</v>
      </c>
      <c r="R5">
        <v>75</v>
      </c>
      <c r="S5">
        <v>100</v>
      </c>
      <c r="T5">
        <v>100</v>
      </c>
      <c r="U5">
        <v>100</v>
      </c>
      <c r="V5">
        <v>100</v>
      </c>
      <c r="W5">
        <v>100</v>
      </c>
      <c r="X5">
        <v>100</v>
      </c>
      <c r="Y5">
        <v>100</v>
      </c>
      <c r="Z5">
        <v>50</v>
      </c>
      <c r="AA5">
        <v>100</v>
      </c>
      <c r="AB5" t="s">
        <v>128</v>
      </c>
      <c r="AD5">
        <v>93.8</v>
      </c>
      <c r="AE5">
        <v>87.5</v>
      </c>
      <c r="AF5">
        <v>100</v>
      </c>
      <c r="AG5">
        <v>83.3</v>
      </c>
      <c r="AH5">
        <v>91.7</v>
      </c>
      <c r="AI5">
        <v>91.3</v>
      </c>
      <c r="AJ5" s="2">
        <v>201244214218</v>
      </c>
      <c r="AK5">
        <v>0</v>
      </c>
    </row>
    <row r="6" spans="1:37" x14ac:dyDescent="0.3">
      <c r="A6">
        <v>63</v>
      </c>
      <c r="B6">
        <v>1</v>
      </c>
      <c r="C6" s="1">
        <v>45554.839085648149</v>
      </c>
      <c r="D6">
        <v>0</v>
      </c>
      <c r="E6" t="s">
        <v>126</v>
      </c>
      <c r="F6" t="s">
        <v>203</v>
      </c>
      <c r="G6">
        <v>1019114369</v>
      </c>
      <c r="H6" t="s">
        <v>202</v>
      </c>
      <c r="I6" t="s">
        <v>127</v>
      </c>
      <c r="J6">
        <v>100</v>
      </c>
      <c r="K6">
        <v>100</v>
      </c>
      <c r="L6">
        <v>100</v>
      </c>
      <c r="M6">
        <v>100</v>
      </c>
      <c r="N6">
        <v>75</v>
      </c>
      <c r="O6">
        <v>75</v>
      </c>
      <c r="P6">
        <v>75</v>
      </c>
      <c r="Q6">
        <v>75</v>
      </c>
      <c r="R6">
        <v>100</v>
      </c>
      <c r="S6">
        <v>100</v>
      </c>
      <c r="T6">
        <v>100</v>
      </c>
      <c r="U6">
        <v>100</v>
      </c>
      <c r="V6">
        <v>75</v>
      </c>
      <c r="W6">
        <v>100</v>
      </c>
      <c r="X6">
        <v>100</v>
      </c>
      <c r="Y6">
        <v>100</v>
      </c>
      <c r="Z6">
        <v>75</v>
      </c>
      <c r="AA6">
        <v>100</v>
      </c>
      <c r="AB6" t="e">
        <v>#NAME?</v>
      </c>
      <c r="AD6">
        <v>100</v>
      </c>
      <c r="AE6">
        <v>75</v>
      </c>
      <c r="AF6">
        <v>100</v>
      </c>
      <c r="AG6">
        <v>83.3</v>
      </c>
      <c r="AH6">
        <v>91.7</v>
      </c>
      <c r="AI6">
        <v>90</v>
      </c>
      <c r="AJ6" s="2">
        <v>201244214218</v>
      </c>
      <c r="AK6">
        <v>0</v>
      </c>
    </row>
    <row r="7" spans="1:37" x14ac:dyDescent="0.3">
      <c r="A7">
        <v>64</v>
      </c>
      <c r="B7">
        <v>1</v>
      </c>
      <c r="C7" s="1">
        <v>45554.850289351853</v>
      </c>
      <c r="D7">
        <v>0</v>
      </c>
      <c r="E7" t="s">
        <v>126</v>
      </c>
      <c r="F7" t="s">
        <v>204</v>
      </c>
      <c r="G7">
        <v>1010165736</v>
      </c>
      <c r="H7" t="s">
        <v>202</v>
      </c>
      <c r="I7" t="s">
        <v>127</v>
      </c>
      <c r="J7">
        <v>100</v>
      </c>
      <c r="K7">
        <v>100</v>
      </c>
      <c r="L7">
        <v>100</v>
      </c>
      <c r="M7">
        <v>100</v>
      </c>
      <c r="N7">
        <v>75</v>
      </c>
      <c r="O7">
        <v>75</v>
      </c>
      <c r="P7">
        <v>100</v>
      </c>
      <c r="Q7">
        <v>100</v>
      </c>
      <c r="R7">
        <v>75</v>
      </c>
      <c r="S7">
        <v>100</v>
      </c>
      <c r="T7">
        <v>100</v>
      </c>
      <c r="U7">
        <v>100</v>
      </c>
      <c r="V7">
        <v>100</v>
      </c>
      <c r="W7">
        <v>100</v>
      </c>
      <c r="X7">
        <v>100</v>
      </c>
      <c r="Y7">
        <v>100</v>
      </c>
      <c r="Z7">
        <v>50</v>
      </c>
      <c r="AA7">
        <v>100</v>
      </c>
      <c r="AB7" t="e">
        <v>#NAME?</v>
      </c>
      <c r="AD7">
        <v>100</v>
      </c>
      <c r="AE7">
        <v>75</v>
      </c>
      <c r="AF7">
        <v>100</v>
      </c>
      <c r="AG7">
        <v>91.7</v>
      </c>
      <c r="AH7">
        <v>91.7</v>
      </c>
      <c r="AI7">
        <v>91.7</v>
      </c>
      <c r="AJ7" s="2">
        <v>201244214218</v>
      </c>
      <c r="AK7">
        <v>0</v>
      </c>
    </row>
    <row r="8" spans="1:37" x14ac:dyDescent="0.3">
      <c r="A8">
        <v>65</v>
      </c>
      <c r="B8">
        <v>1</v>
      </c>
      <c r="C8" s="1">
        <v>45554.876631944448</v>
      </c>
      <c r="D8">
        <v>0</v>
      </c>
      <c r="E8" t="s">
        <v>126</v>
      </c>
      <c r="F8" t="s">
        <v>205</v>
      </c>
      <c r="G8">
        <v>1024470374</v>
      </c>
      <c r="H8" t="s">
        <v>202</v>
      </c>
      <c r="I8" t="s">
        <v>127</v>
      </c>
      <c r="J8">
        <v>75</v>
      </c>
      <c r="K8">
        <v>100</v>
      </c>
      <c r="L8">
        <v>100</v>
      </c>
      <c r="M8">
        <v>100</v>
      </c>
      <c r="N8">
        <v>75</v>
      </c>
      <c r="O8">
        <v>75</v>
      </c>
      <c r="P8">
        <v>100</v>
      </c>
      <c r="Q8">
        <v>100</v>
      </c>
      <c r="R8">
        <v>100</v>
      </c>
      <c r="S8">
        <v>100</v>
      </c>
      <c r="T8">
        <v>75</v>
      </c>
      <c r="U8">
        <v>100</v>
      </c>
      <c r="V8">
        <v>100</v>
      </c>
      <c r="W8">
        <v>100</v>
      </c>
      <c r="X8">
        <v>100</v>
      </c>
      <c r="Y8">
        <v>100</v>
      </c>
      <c r="Z8">
        <v>75</v>
      </c>
      <c r="AA8">
        <v>100</v>
      </c>
      <c r="AB8" t="e">
        <v>#NAME?</v>
      </c>
      <c r="AD8">
        <v>93.8</v>
      </c>
      <c r="AE8">
        <v>75</v>
      </c>
      <c r="AF8">
        <v>91.7</v>
      </c>
      <c r="AG8">
        <v>100</v>
      </c>
      <c r="AH8">
        <v>95.8</v>
      </c>
      <c r="AI8">
        <v>91.3</v>
      </c>
      <c r="AJ8" s="2">
        <v>201244214218</v>
      </c>
      <c r="AK8">
        <v>0</v>
      </c>
    </row>
    <row r="9" spans="1:37" x14ac:dyDescent="0.3">
      <c r="A9">
        <v>66</v>
      </c>
      <c r="B9">
        <v>1</v>
      </c>
      <c r="C9" s="1">
        <v>45554.939976851849</v>
      </c>
      <c r="D9">
        <v>0</v>
      </c>
      <c r="E9" t="s">
        <v>126</v>
      </c>
      <c r="F9" t="s">
        <v>206</v>
      </c>
      <c r="G9">
        <v>1007365798</v>
      </c>
      <c r="H9" t="s">
        <v>202</v>
      </c>
      <c r="I9" t="s">
        <v>127</v>
      </c>
      <c r="J9">
        <v>100</v>
      </c>
      <c r="K9">
        <v>100</v>
      </c>
      <c r="L9">
        <v>100</v>
      </c>
      <c r="M9">
        <v>100</v>
      </c>
      <c r="N9">
        <v>75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  <c r="W9">
        <v>100</v>
      </c>
      <c r="X9">
        <v>100</v>
      </c>
      <c r="Y9">
        <v>100</v>
      </c>
      <c r="Z9">
        <v>75</v>
      </c>
      <c r="AA9">
        <v>100</v>
      </c>
      <c r="AB9" t="e">
        <v>#NAME?</v>
      </c>
      <c r="AD9">
        <v>100</v>
      </c>
      <c r="AE9">
        <v>87.5</v>
      </c>
      <c r="AF9">
        <v>100</v>
      </c>
      <c r="AG9">
        <v>100</v>
      </c>
      <c r="AH9">
        <v>95.8</v>
      </c>
      <c r="AI9">
        <v>96.7</v>
      </c>
      <c r="AJ9" s="2">
        <v>201244214218</v>
      </c>
      <c r="AK9">
        <v>0</v>
      </c>
    </row>
    <row r="22" spans="10:35" ht="15.6" x14ac:dyDescent="0.3">
      <c r="J22" s="5">
        <f>AVERAGE(J3:J19)</f>
        <v>96.428571428571431</v>
      </c>
      <c r="K22" s="5">
        <f>AVERAGE(K3:K19)</f>
        <v>96.428571428571431</v>
      </c>
      <c r="L22" s="5">
        <f t="shared" ref="L22:AA22" si="0">AVERAGE(L3:L19)</f>
        <v>92.857142857142861</v>
      </c>
      <c r="M22" s="5">
        <f t="shared" si="0"/>
        <v>96.428571428571431</v>
      </c>
      <c r="N22" s="5">
        <f t="shared" si="0"/>
        <v>82.142857142857139</v>
      </c>
      <c r="O22" s="5">
        <f t="shared" si="0"/>
        <v>89.285714285714292</v>
      </c>
      <c r="P22" s="5">
        <f t="shared" si="0"/>
        <v>92.857142857142861</v>
      </c>
      <c r="Q22" s="5">
        <f t="shared" si="0"/>
        <v>89.285714285714292</v>
      </c>
      <c r="R22" s="5">
        <f t="shared" si="0"/>
        <v>85.714285714285708</v>
      </c>
      <c r="S22" s="5">
        <f t="shared" si="0"/>
        <v>100</v>
      </c>
      <c r="T22" s="5">
        <f t="shared" si="0"/>
        <v>96.428571428571431</v>
      </c>
      <c r="U22" s="5">
        <f t="shared" si="0"/>
        <v>100</v>
      </c>
      <c r="V22" s="5">
        <f t="shared" si="0"/>
        <v>92.857142857142861</v>
      </c>
      <c r="W22" s="5">
        <f t="shared" si="0"/>
        <v>100</v>
      </c>
      <c r="X22" s="5">
        <f t="shared" si="0"/>
        <v>100</v>
      </c>
      <c r="Y22" s="5">
        <f t="shared" si="0"/>
        <v>96.428571428571431</v>
      </c>
      <c r="Z22" s="5">
        <f t="shared" si="0"/>
        <v>67.857142857142861</v>
      </c>
      <c r="AA22" s="5">
        <f t="shared" si="0"/>
        <v>96.428571428571431</v>
      </c>
      <c r="AD22" s="5">
        <f t="shared" ref="AD22:AI22" si="1">AVERAGE(AD3:AD19)</f>
        <v>95.55714285714285</v>
      </c>
      <c r="AE22" s="5">
        <f t="shared" si="1"/>
        <v>85.714285714285708</v>
      </c>
      <c r="AF22" s="5">
        <f t="shared" si="1"/>
        <v>98.814285714285717</v>
      </c>
      <c r="AG22" s="5">
        <f t="shared" si="1"/>
        <v>89.285714285714292</v>
      </c>
      <c r="AH22" s="5">
        <f t="shared" si="1"/>
        <v>92.271428571428558</v>
      </c>
      <c r="AI22" s="5">
        <f t="shared" si="1"/>
        <v>92.342857142857142</v>
      </c>
    </row>
  </sheetData>
  <mergeCells count="5">
    <mergeCell ref="J1:M1"/>
    <mergeCell ref="N1:P1"/>
    <mergeCell ref="Q1:S1"/>
    <mergeCell ref="T1:U1"/>
    <mergeCell ref="V1:AA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9B93-C7F1-47E2-BD64-663FEC3672E6}">
  <dimension ref="A1:AK22"/>
  <sheetViews>
    <sheetView topLeftCell="J1" workbookViewId="0">
      <selection activeCell="U2" sqref="U2"/>
    </sheetView>
  </sheetViews>
  <sheetFormatPr baseColWidth="10" defaultRowHeight="14.4" x14ac:dyDescent="0.3"/>
  <sheetData>
    <row r="1" spans="1:37" x14ac:dyDescent="0.3">
      <c r="J1" s="18" t="s">
        <v>225</v>
      </c>
      <c r="K1" s="18"/>
      <c r="L1" s="18"/>
      <c r="M1" s="18"/>
      <c r="N1" s="18" t="s">
        <v>226</v>
      </c>
      <c r="O1" s="18"/>
      <c r="P1" s="18"/>
      <c r="Q1" s="18" t="s">
        <v>227</v>
      </c>
      <c r="R1" s="18"/>
      <c r="S1" s="18"/>
      <c r="T1" s="18" t="s">
        <v>228</v>
      </c>
      <c r="U1" s="18"/>
      <c r="V1" s="18" t="s">
        <v>229</v>
      </c>
      <c r="W1" s="18"/>
      <c r="X1" s="18"/>
      <c r="Y1" s="18"/>
      <c r="Z1" s="18"/>
      <c r="AA1" s="18"/>
    </row>
    <row r="2" spans="1:3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</row>
    <row r="3" spans="1:37" x14ac:dyDescent="0.3">
      <c r="A3">
        <v>70</v>
      </c>
      <c r="B3">
        <v>1</v>
      </c>
      <c r="C3" s="1">
        <v>45589.887962962966</v>
      </c>
      <c r="D3">
        <v>0</v>
      </c>
      <c r="E3" t="s">
        <v>131</v>
      </c>
      <c r="F3" t="s">
        <v>213</v>
      </c>
      <c r="G3">
        <v>1010188170</v>
      </c>
      <c r="H3" t="s">
        <v>214</v>
      </c>
      <c r="I3" t="s">
        <v>132</v>
      </c>
      <c r="J3">
        <v>100</v>
      </c>
      <c r="K3">
        <v>100</v>
      </c>
      <c r="L3">
        <v>75</v>
      </c>
      <c r="M3">
        <v>75</v>
      </c>
      <c r="N3">
        <v>100</v>
      </c>
      <c r="O3">
        <v>75</v>
      </c>
      <c r="P3">
        <v>100</v>
      </c>
      <c r="Q3">
        <v>75</v>
      </c>
      <c r="R3">
        <v>100</v>
      </c>
      <c r="S3">
        <v>75</v>
      </c>
      <c r="T3">
        <v>100</v>
      </c>
      <c r="U3">
        <v>100</v>
      </c>
      <c r="V3">
        <v>100</v>
      </c>
      <c r="W3">
        <v>75</v>
      </c>
      <c r="X3">
        <v>75</v>
      </c>
      <c r="Y3">
        <v>100</v>
      </c>
      <c r="Z3">
        <v>100</v>
      </c>
      <c r="AA3">
        <v>100</v>
      </c>
      <c r="AB3" t="s">
        <v>133</v>
      </c>
      <c r="AD3">
        <v>87.5</v>
      </c>
      <c r="AE3">
        <v>87.5</v>
      </c>
      <c r="AF3">
        <v>91.7</v>
      </c>
      <c r="AG3">
        <v>91.7</v>
      </c>
      <c r="AH3">
        <v>91.7</v>
      </c>
      <c r="AI3">
        <v>90</v>
      </c>
      <c r="AJ3" t="s">
        <v>134</v>
      </c>
      <c r="AK3">
        <v>0</v>
      </c>
    </row>
    <row r="4" spans="1:37" x14ac:dyDescent="0.3">
      <c r="A4">
        <v>71</v>
      </c>
      <c r="B4">
        <v>1</v>
      </c>
      <c r="C4" s="1">
        <v>45589.890879629631</v>
      </c>
      <c r="D4">
        <v>0</v>
      </c>
      <c r="E4" t="s">
        <v>131</v>
      </c>
      <c r="F4" t="s">
        <v>215</v>
      </c>
      <c r="G4">
        <v>80009669</v>
      </c>
      <c r="H4" t="s">
        <v>216</v>
      </c>
      <c r="I4" t="s">
        <v>132</v>
      </c>
      <c r="J4">
        <v>100</v>
      </c>
      <c r="K4">
        <v>100</v>
      </c>
      <c r="L4">
        <v>75</v>
      </c>
      <c r="M4">
        <v>75</v>
      </c>
      <c r="N4">
        <v>100</v>
      </c>
      <c r="O4">
        <v>75</v>
      </c>
      <c r="P4">
        <v>100</v>
      </c>
      <c r="Q4">
        <v>100</v>
      </c>
      <c r="R4">
        <v>100</v>
      </c>
      <c r="S4">
        <v>100</v>
      </c>
      <c r="T4">
        <v>100</v>
      </c>
      <c r="U4">
        <v>75</v>
      </c>
      <c r="V4">
        <v>100</v>
      </c>
      <c r="W4">
        <v>75</v>
      </c>
      <c r="X4">
        <v>75</v>
      </c>
      <c r="Y4">
        <v>75</v>
      </c>
      <c r="Z4">
        <v>100</v>
      </c>
      <c r="AA4">
        <v>100</v>
      </c>
      <c r="AB4" t="s">
        <v>135</v>
      </c>
      <c r="AC4" t="s">
        <v>136</v>
      </c>
      <c r="AD4">
        <v>87.5</v>
      </c>
      <c r="AE4">
        <v>87.5</v>
      </c>
      <c r="AF4">
        <v>91.7</v>
      </c>
      <c r="AG4">
        <v>100</v>
      </c>
      <c r="AH4">
        <v>87.5</v>
      </c>
      <c r="AI4">
        <v>90.8</v>
      </c>
      <c r="AJ4" t="s">
        <v>134</v>
      </c>
      <c r="AK4">
        <v>0</v>
      </c>
    </row>
    <row r="5" spans="1:37" x14ac:dyDescent="0.3">
      <c r="A5">
        <v>72</v>
      </c>
      <c r="B5">
        <v>1</v>
      </c>
      <c r="C5" s="1">
        <v>45589.892962962964</v>
      </c>
      <c r="D5">
        <v>0</v>
      </c>
      <c r="E5" t="s">
        <v>131</v>
      </c>
      <c r="F5" t="s">
        <v>217</v>
      </c>
      <c r="G5">
        <v>1019089888</v>
      </c>
      <c r="H5" t="s">
        <v>218</v>
      </c>
      <c r="I5" t="s">
        <v>132</v>
      </c>
      <c r="J5">
        <v>100</v>
      </c>
      <c r="K5">
        <v>100</v>
      </c>
      <c r="L5">
        <v>75</v>
      </c>
      <c r="M5">
        <v>100</v>
      </c>
      <c r="N5">
        <v>100</v>
      </c>
      <c r="O5">
        <v>100</v>
      </c>
      <c r="P5">
        <v>100</v>
      </c>
      <c r="Q5">
        <v>75</v>
      </c>
      <c r="R5">
        <v>100</v>
      </c>
      <c r="S5">
        <v>75</v>
      </c>
      <c r="T5">
        <v>100</v>
      </c>
      <c r="U5">
        <v>100</v>
      </c>
      <c r="V5">
        <v>100</v>
      </c>
      <c r="W5">
        <v>75</v>
      </c>
      <c r="X5">
        <v>75</v>
      </c>
      <c r="Y5">
        <v>100</v>
      </c>
      <c r="Z5">
        <v>100</v>
      </c>
      <c r="AA5">
        <v>100</v>
      </c>
      <c r="AB5" t="s">
        <v>137</v>
      </c>
      <c r="AC5" t="s">
        <v>138</v>
      </c>
      <c r="AD5">
        <v>93.8</v>
      </c>
      <c r="AE5">
        <v>100</v>
      </c>
      <c r="AF5">
        <v>91.7</v>
      </c>
      <c r="AG5">
        <v>91.7</v>
      </c>
      <c r="AH5">
        <v>91.7</v>
      </c>
      <c r="AI5">
        <v>93.8</v>
      </c>
      <c r="AJ5" t="s">
        <v>134</v>
      </c>
      <c r="AK5">
        <v>0</v>
      </c>
    </row>
    <row r="6" spans="1:37" x14ac:dyDescent="0.3">
      <c r="A6">
        <v>73</v>
      </c>
      <c r="B6">
        <v>1</v>
      </c>
      <c r="C6" s="1">
        <v>45589.896435185183</v>
      </c>
      <c r="D6">
        <v>0</v>
      </c>
      <c r="E6" t="s">
        <v>131</v>
      </c>
      <c r="F6" t="s">
        <v>219</v>
      </c>
      <c r="G6">
        <v>1022943489</v>
      </c>
      <c r="H6" t="s">
        <v>220</v>
      </c>
      <c r="I6" t="s">
        <v>132</v>
      </c>
      <c r="J6">
        <v>100</v>
      </c>
      <c r="K6">
        <v>100</v>
      </c>
      <c r="L6">
        <v>75</v>
      </c>
      <c r="M6">
        <v>75</v>
      </c>
      <c r="N6">
        <v>100</v>
      </c>
      <c r="O6">
        <v>75</v>
      </c>
      <c r="P6">
        <v>100</v>
      </c>
      <c r="Q6">
        <v>100</v>
      </c>
      <c r="R6">
        <v>100</v>
      </c>
      <c r="S6">
        <v>75</v>
      </c>
      <c r="T6">
        <v>100</v>
      </c>
      <c r="U6">
        <v>100</v>
      </c>
      <c r="V6">
        <v>100</v>
      </c>
      <c r="W6">
        <v>75</v>
      </c>
      <c r="X6">
        <v>100</v>
      </c>
      <c r="Y6">
        <v>100</v>
      </c>
      <c r="Z6">
        <v>100</v>
      </c>
      <c r="AA6">
        <v>100</v>
      </c>
      <c r="AB6" t="s">
        <v>139</v>
      </c>
      <c r="AC6" t="s">
        <v>140</v>
      </c>
      <c r="AD6">
        <v>87.5</v>
      </c>
      <c r="AE6">
        <v>87.5</v>
      </c>
      <c r="AF6">
        <v>91.7</v>
      </c>
      <c r="AG6">
        <v>100</v>
      </c>
      <c r="AH6">
        <v>95.8</v>
      </c>
      <c r="AI6">
        <v>92.5</v>
      </c>
      <c r="AJ6" t="s">
        <v>134</v>
      </c>
      <c r="AK6">
        <v>0</v>
      </c>
    </row>
    <row r="7" spans="1:37" x14ac:dyDescent="0.3">
      <c r="A7">
        <v>74</v>
      </c>
      <c r="B7">
        <v>1</v>
      </c>
      <c r="C7" s="1">
        <v>45589.898113425923</v>
      </c>
      <c r="D7">
        <v>0</v>
      </c>
      <c r="E7" t="s">
        <v>131</v>
      </c>
      <c r="F7" t="s">
        <v>221</v>
      </c>
      <c r="G7">
        <v>1013655580</v>
      </c>
      <c r="H7" t="s">
        <v>222</v>
      </c>
      <c r="I7" t="s">
        <v>132</v>
      </c>
      <c r="J7">
        <v>100</v>
      </c>
      <c r="K7">
        <v>100</v>
      </c>
      <c r="L7">
        <v>100</v>
      </c>
      <c r="M7">
        <v>75</v>
      </c>
      <c r="N7">
        <v>100</v>
      </c>
      <c r="O7">
        <v>100</v>
      </c>
      <c r="P7">
        <v>100</v>
      </c>
      <c r="Q7">
        <v>100</v>
      </c>
      <c r="R7">
        <v>75</v>
      </c>
      <c r="S7">
        <v>75</v>
      </c>
      <c r="T7">
        <v>100</v>
      </c>
      <c r="U7">
        <v>75</v>
      </c>
      <c r="V7">
        <v>100</v>
      </c>
      <c r="W7">
        <v>100</v>
      </c>
      <c r="X7">
        <v>100</v>
      </c>
      <c r="Y7">
        <v>100</v>
      </c>
      <c r="Z7">
        <v>100</v>
      </c>
      <c r="AA7">
        <v>100</v>
      </c>
      <c r="AB7" t="s">
        <v>141</v>
      </c>
      <c r="AC7" t="s">
        <v>142</v>
      </c>
      <c r="AD7">
        <v>93.8</v>
      </c>
      <c r="AE7">
        <v>100</v>
      </c>
      <c r="AF7">
        <v>83.3</v>
      </c>
      <c r="AG7">
        <v>91.7</v>
      </c>
      <c r="AH7">
        <v>100</v>
      </c>
      <c r="AI7">
        <v>93.8</v>
      </c>
      <c r="AJ7" t="s">
        <v>134</v>
      </c>
      <c r="AK7">
        <v>0</v>
      </c>
    </row>
    <row r="8" spans="1:37" x14ac:dyDescent="0.3">
      <c r="A8">
        <v>75</v>
      </c>
      <c r="B8">
        <v>1</v>
      </c>
      <c r="C8" s="1">
        <v>45589.902291666665</v>
      </c>
      <c r="D8">
        <v>0</v>
      </c>
      <c r="E8" t="s">
        <v>131</v>
      </c>
      <c r="F8" t="s">
        <v>223</v>
      </c>
      <c r="G8">
        <v>1013663385</v>
      </c>
      <c r="H8" t="s">
        <v>224</v>
      </c>
      <c r="I8" t="s">
        <v>132</v>
      </c>
      <c r="J8">
        <v>75</v>
      </c>
      <c r="K8">
        <v>100</v>
      </c>
      <c r="L8">
        <v>25</v>
      </c>
      <c r="M8">
        <v>75</v>
      </c>
      <c r="N8">
        <v>100</v>
      </c>
      <c r="O8">
        <v>100</v>
      </c>
      <c r="P8">
        <v>100</v>
      </c>
      <c r="Q8">
        <v>100</v>
      </c>
      <c r="R8">
        <v>100</v>
      </c>
      <c r="S8">
        <v>75</v>
      </c>
      <c r="T8">
        <v>100</v>
      </c>
      <c r="U8">
        <v>100</v>
      </c>
      <c r="V8">
        <v>100</v>
      </c>
      <c r="W8">
        <v>100</v>
      </c>
      <c r="X8">
        <v>75</v>
      </c>
      <c r="Y8">
        <v>100</v>
      </c>
      <c r="Z8">
        <v>100</v>
      </c>
      <c r="AA8">
        <v>75</v>
      </c>
      <c r="AB8" t="s">
        <v>143</v>
      </c>
      <c r="AC8" t="s">
        <v>144</v>
      </c>
      <c r="AD8">
        <v>68.8</v>
      </c>
      <c r="AE8">
        <v>100</v>
      </c>
      <c r="AF8">
        <v>91.7</v>
      </c>
      <c r="AG8">
        <v>100</v>
      </c>
      <c r="AH8">
        <v>91.7</v>
      </c>
      <c r="AI8">
        <v>90.4</v>
      </c>
      <c r="AJ8" t="s">
        <v>134</v>
      </c>
      <c r="AK8">
        <v>0</v>
      </c>
    </row>
    <row r="22" spans="10:35" ht="15.6" x14ac:dyDescent="0.3">
      <c r="J22" s="5">
        <f>AVERAGE(J3:J19)</f>
        <v>95.833333333333329</v>
      </c>
      <c r="K22" s="5">
        <f>AVERAGE(K3:K19)</f>
        <v>100</v>
      </c>
      <c r="L22" s="5">
        <f t="shared" ref="L22:AA22" si="0">AVERAGE(L3:L19)</f>
        <v>70.833333333333329</v>
      </c>
      <c r="M22" s="5">
        <f t="shared" si="0"/>
        <v>79.166666666666671</v>
      </c>
      <c r="N22" s="5">
        <f t="shared" si="0"/>
        <v>100</v>
      </c>
      <c r="O22" s="5">
        <f t="shared" si="0"/>
        <v>87.5</v>
      </c>
      <c r="P22" s="5">
        <f t="shared" si="0"/>
        <v>100</v>
      </c>
      <c r="Q22" s="5">
        <f t="shared" si="0"/>
        <v>91.666666666666671</v>
      </c>
      <c r="R22" s="5">
        <f t="shared" si="0"/>
        <v>95.833333333333329</v>
      </c>
      <c r="S22" s="5">
        <f t="shared" si="0"/>
        <v>79.166666666666671</v>
      </c>
      <c r="T22" s="5">
        <f t="shared" si="0"/>
        <v>100</v>
      </c>
      <c r="U22" s="5">
        <f t="shared" si="0"/>
        <v>91.666666666666671</v>
      </c>
      <c r="V22" s="5">
        <f t="shared" si="0"/>
        <v>100</v>
      </c>
      <c r="W22" s="5">
        <f t="shared" si="0"/>
        <v>83.333333333333329</v>
      </c>
      <c r="X22" s="5">
        <f t="shared" si="0"/>
        <v>83.333333333333329</v>
      </c>
      <c r="Y22" s="5">
        <f t="shared" si="0"/>
        <v>95.833333333333329</v>
      </c>
      <c r="Z22" s="5">
        <f t="shared" si="0"/>
        <v>100</v>
      </c>
      <c r="AA22" s="5">
        <f t="shared" si="0"/>
        <v>95.833333333333329</v>
      </c>
      <c r="AD22" s="5">
        <f t="shared" ref="AD22:AI22" si="1">AVERAGE(AD3:AD19)</f>
        <v>86.483333333333334</v>
      </c>
      <c r="AE22" s="5">
        <f t="shared" si="1"/>
        <v>93.75</v>
      </c>
      <c r="AF22" s="5">
        <f t="shared" si="1"/>
        <v>90.300000000000011</v>
      </c>
      <c r="AG22" s="5">
        <f t="shared" si="1"/>
        <v>95.84999999999998</v>
      </c>
      <c r="AH22" s="5">
        <f t="shared" si="1"/>
        <v>93.066666666666663</v>
      </c>
      <c r="AI22" s="5">
        <f t="shared" si="1"/>
        <v>91.88333333333334</v>
      </c>
    </row>
  </sheetData>
  <mergeCells count="5">
    <mergeCell ref="J1:M1"/>
    <mergeCell ref="N1:P1"/>
    <mergeCell ref="Q1:S1"/>
    <mergeCell ref="T1:U1"/>
    <mergeCell ref="V1:AA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590D-74E5-4449-A509-C40590423F43}">
  <dimension ref="A1:AK22"/>
  <sheetViews>
    <sheetView topLeftCell="H1" workbookViewId="0">
      <selection activeCell="U2" sqref="U2"/>
    </sheetView>
  </sheetViews>
  <sheetFormatPr baseColWidth="10" defaultRowHeight="14.4" x14ac:dyDescent="0.3"/>
  <sheetData>
    <row r="1" spans="1:37" x14ac:dyDescent="0.3">
      <c r="J1" s="18" t="s">
        <v>225</v>
      </c>
      <c r="K1" s="18"/>
      <c r="L1" s="18"/>
      <c r="M1" s="18"/>
      <c r="N1" s="18" t="s">
        <v>226</v>
      </c>
      <c r="O1" s="18"/>
      <c r="P1" s="18"/>
      <c r="Q1" s="18" t="s">
        <v>227</v>
      </c>
      <c r="R1" s="18"/>
      <c r="S1" s="18"/>
      <c r="T1" s="18" t="s">
        <v>228</v>
      </c>
      <c r="U1" s="18"/>
      <c r="V1" s="18" t="s">
        <v>229</v>
      </c>
      <c r="W1" s="18"/>
      <c r="X1" s="18"/>
      <c r="Y1" s="18"/>
      <c r="Z1" s="18"/>
      <c r="AA1" s="18"/>
    </row>
    <row r="2" spans="1:3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</row>
    <row r="3" spans="1:37" x14ac:dyDescent="0.3">
      <c r="A3">
        <v>24</v>
      </c>
      <c r="B3">
        <v>1</v>
      </c>
      <c r="C3" s="1">
        <v>45545.816655092596</v>
      </c>
      <c r="D3">
        <v>0</v>
      </c>
      <c r="E3" t="s">
        <v>62</v>
      </c>
      <c r="F3" t="s">
        <v>164</v>
      </c>
      <c r="G3">
        <v>1010177699</v>
      </c>
      <c r="H3" t="s">
        <v>165</v>
      </c>
      <c r="I3" t="s">
        <v>58</v>
      </c>
      <c r="J3">
        <v>75</v>
      </c>
      <c r="K3">
        <v>50</v>
      </c>
      <c r="L3">
        <v>75</v>
      </c>
      <c r="M3">
        <v>100</v>
      </c>
      <c r="N3">
        <v>75</v>
      </c>
      <c r="O3">
        <v>50</v>
      </c>
      <c r="P3">
        <v>100</v>
      </c>
      <c r="Q3">
        <v>75</v>
      </c>
      <c r="R3">
        <v>75</v>
      </c>
      <c r="S3">
        <v>100</v>
      </c>
      <c r="T3">
        <v>75</v>
      </c>
      <c r="U3">
        <v>50</v>
      </c>
      <c r="V3">
        <v>75</v>
      </c>
      <c r="W3">
        <v>100</v>
      </c>
      <c r="X3">
        <v>100</v>
      </c>
      <c r="Y3">
        <v>75</v>
      </c>
      <c r="Z3">
        <v>75</v>
      </c>
      <c r="AA3">
        <v>50</v>
      </c>
      <c r="AB3" t="s">
        <v>70</v>
      </c>
      <c r="AC3" t="s">
        <v>71</v>
      </c>
      <c r="AD3">
        <v>75</v>
      </c>
      <c r="AE3">
        <v>62.5</v>
      </c>
      <c r="AF3">
        <v>75</v>
      </c>
      <c r="AG3">
        <v>83.3</v>
      </c>
      <c r="AH3">
        <v>79.2</v>
      </c>
      <c r="AI3">
        <v>75</v>
      </c>
      <c r="AJ3" t="s">
        <v>65</v>
      </c>
      <c r="AK3">
        <v>0</v>
      </c>
    </row>
    <row r="4" spans="1:37" x14ac:dyDescent="0.3">
      <c r="A4">
        <v>67</v>
      </c>
      <c r="B4">
        <v>1</v>
      </c>
      <c r="C4" s="1">
        <v>45555.92087962963</v>
      </c>
      <c r="D4">
        <v>0</v>
      </c>
      <c r="E4" t="s">
        <v>129</v>
      </c>
      <c r="F4" t="s">
        <v>207</v>
      </c>
      <c r="G4">
        <v>80060025</v>
      </c>
      <c r="H4" t="s">
        <v>208</v>
      </c>
      <c r="I4" t="s">
        <v>130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75</v>
      </c>
      <c r="W4">
        <v>100</v>
      </c>
      <c r="X4">
        <v>75</v>
      </c>
      <c r="Y4">
        <v>100</v>
      </c>
      <c r="Z4">
        <v>75</v>
      </c>
      <c r="AA4">
        <v>100</v>
      </c>
      <c r="AD4">
        <v>100</v>
      </c>
      <c r="AE4">
        <v>100</v>
      </c>
      <c r="AF4">
        <v>100</v>
      </c>
      <c r="AG4">
        <v>100</v>
      </c>
      <c r="AH4">
        <v>87.5</v>
      </c>
      <c r="AI4">
        <v>97.5</v>
      </c>
      <c r="AJ4" s="2">
        <v>201244214218</v>
      </c>
      <c r="AK4">
        <v>0</v>
      </c>
    </row>
    <row r="5" spans="1:37" x14ac:dyDescent="0.3">
      <c r="A5">
        <v>68</v>
      </c>
      <c r="B5">
        <v>1</v>
      </c>
      <c r="C5" s="1">
        <v>45555.922638888886</v>
      </c>
      <c r="D5">
        <v>0</v>
      </c>
      <c r="E5" t="s">
        <v>129</v>
      </c>
      <c r="F5" t="s">
        <v>209</v>
      </c>
      <c r="G5">
        <v>1023923013</v>
      </c>
      <c r="H5" t="s">
        <v>210</v>
      </c>
      <c r="I5" t="s">
        <v>130</v>
      </c>
      <c r="J5">
        <v>75</v>
      </c>
      <c r="K5">
        <v>75</v>
      </c>
      <c r="L5">
        <v>100</v>
      </c>
      <c r="M5">
        <v>75</v>
      </c>
      <c r="N5">
        <v>100</v>
      </c>
      <c r="O5">
        <v>100</v>
      </c>
      <c r="P5">
        <v>100</v>
      </c>
      <c r="Q5">
        <v>75</v>
      </c>
      <c r="R5">
        <v>100</v>
      </c>
      <c r="S5">
        <v>75</v>
      </c>
      <c r="T5">
        <v>75</v>
      </c>
      <c r="U5">
        <v>100</v>
      </c>
      <c r="V5">
        <v>100</v>
      </c>
      <c r="W5">
        <v>100</v>
      </c>
      <c r="X5">
        <v>100</v>
      </c>
      <c r="Y5">
        <v>100</v>
      </c>
      <c r="Z5">
        <v>100</v>
      </c>
      <c r="AA5">
        <v>100</v>
      </c>
      <c r="AD5">
        <v>81.3</v>
      </c>
      <c r="AE5">
        <v>100</v>
      </c>
      <c r="AF5">
        <v>83.3</v>
      </c>
      <c r="AG5">
        <v>91.7</v>
      </c>
      <c r="AH5">
        <v>100</v>
      </c>
      <c r="AI5">
        <v>91.3</v>
      </c>
      <c r="AJ5" s="2">
        <v>201244214218</v>
      </c>
      <c r="AK5">
        <v>0</v>
      </c>
    </row>
    <row r="6" spans="1:37" x14ac:dyDescent="0.3">
      <c r="A6">
        <v>69</v>
      </c>
      <c r="B6">
        <v>1</v>
      </c>
      <c r="C6" s="1">
        <v>45555.926828703705</v>
      </c>
      <c r="D6">
        <v>0</v>
      </c>
      <c r="E6" t="s">
        <v>129</v>
      </c>
      <c r="F6" t="s">
        <v>211</v>
      </c>
      <c r="G6">
        <v>1107076087</v>
      </c>
      <c r="H6" t="s">
        <v>212</v>
      </c>
      <c r="I6" t="s">
        <v>130</v>
      </c>
      <c r="J6">
        <v>100</v>
      </c>
      <c r="K6">
        <v>100</v>
      </c>
      <c r="L6">
        <v>75</v>
      </c>
      <c r="M6">
        <v>75</v>
      </c>
      <c r="N6">
        <v>100</v>
      </c>
      <c r="O6">
        <v>75</v>
      </c>
      <c r="P6">
        <v>75</v>
      </c>
      <c r="Q6">
        <v>100</v>
      </c>
      <c r="R6">
        <v>75</v>
      </c>
      <c r="S6">
        <v>75</v>
      </c>
      <c r="T6">
        <v>100</v>
      </c>
      <c r="U6">
        <v>75</v>
      </c>
      <c r="V6">
        <v>100</v>
      </c>
      <c r="W6">
        <v>100</v>
      </c>
      <c r="X6">
        <v>75</v>
      </c>
      <c r="Y6">
        <v>100</v>
      </c>
      <c r="Z6">
        <v>75</v>
      </c>
      <c r="AA6">
        <v>100</v>
      </c>
      <c r="AD6">
        <v>87.5</v>
      </c>
      <c r="AE6">
        <v>87.5</v>
      </c>
      <c r="AF6">
        <v>83.3</v>
      </c>
      <c r="AG6">
        <v>83.3</v>
      </c>
      <c r="AH6">
        <v>91.7</v>
      </c>
      <c r="AI6">
        <v>86.7</v>
      </c>
      <c r="AJ6" s="2">
        <v>201244214218</v>
      </c>
      <c r="AK6">
        <v>0</v>
      </c>
    </row>
    <row r="22" spans="10:35" ht="15.6" x14ac:dyDescent="0.3">
      <c r="J22" s="5">
        <f>AVERAGE(J3:J19)</f>
        <v>87.5</v>
      </c>
      <c r="K22" s="5">
        <f>AVERAGE(K3:K19)</f>
        <v>81.25</v>
      </c>
      <c r="L22" s="5">
        <f t="shared" ref="L22:AA22" si="0">AVERAGE(L3:L19)</f>
        <v>87.5</v>
      </c>
      <c r="M22" s="5">
        <f t="shared" si="0"/>
        <v>87.5</v>
      </c>
      <c r="N22" s="5">
        <f t="shared" si="0"/>
        <v>93.75</v>
      </c>
      <c r="O22" s="5">
        <f t="shared" si="0"/>
        <v>81.25</v>
      </c>
      <c r="P22" s="5">
        <f t="shared" si="0"/>
        <v>93.75</v>
      </c>
      <c r="Q22" s="5">
        <f t="shared" si="0"/>
        <v>87.5</v>
      </c>
      <c r="R22" s="5">
        <f t="shared" si="0"/>
        <v>87.5</v>
      </c>
      <c r="S22" s="5">
        <f t="shared" si="0"/>
        <v>87.5</v>
      </c>
      <c r="T22" s="5">
        <f t="shared" si="0"/>
        <v>87.5</v>
      </c>
      <c r="U22" s="5">
        <f t="shared" si="0"/>
        <v>81.25</v>
      </c>
      <c r="V22" s="5">
        <f t="shared" si="0"/>
        <v>87.5</v>
      </c>
      <c r="W22" s="5">
        <f t="shared" si="0"/>
        <v>100</v>
      </c>
      <c r="X22" s="5">
        <f t="shared" si="0"/>
        <v>87.5</v>
      </c>
      <c r="Y22" s="5">
        <f t="shared" si="0"/>
        <v>93.75</v>
      </c>
      <c r="Z22" s="5">
        <f t="shared" si="0"/>
        <v>81.25</v>
      </c>
      <c r="AA22" s="5">
        <f t="shared" si="0"/>
        <v>87.5</v>
      </c>
      <c r="AD22" s="5">
        <f t="shared" ref="AD22:AI22" si="1">AVERAGE(AD3:AD19)</f>
        <v>85.95</v>
      </c>
      <c r="AE22" s="5">
        <f t="shared" si="1"/>
        <v>87.5</v>
      </c>
      <c r="AF22" s="5">
        <f t="shared" si="1"/>
        <v>85.4</v>
      </c>
      <c r="AG22" s="5">
        <f t="shared" si="1"/>
        <v>89.575000000000003</v>
      </c>
      <c r="AH22" s="5">
        <f t="shared" si="1"/>
        <v>89.6</v>
      </c>
      <c r="AI22" s="5">
        <f t="shared" si="1"/>
        <v>87.625</v>
      </c>
    </row>
  </sheetData>
  <mergeCells count="5">
    <mergeCell ref="J1:M1"/>
    <mergeCell ref="N1:P1"/>
    <mergeCell ref="Q1:S1"/>
    <mergeCell ref="T1:U1"/>
    <mergeCell ref="V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BD_2024_OPERATIVO</vt:lpstr>
      <vt:lpstr>ADMINISTRADORES</vt:lpstr>
      <vt:lpstr>ASESOR_VM</vt:lpstr>
      <vt:lpstr>ASESOR_VR</vt:lpstr>
      <vt:lpstr>COORD_ST</vt:lpstr>
      <vt:lpstr>TÉCNICOS</vt:lpstr>
      <vt:lpstr>CONTABLA</vt:lpstr>
      <vt:lpstr>JEFATURAS</vt:lpstr>
      <vt:lpstr>OPERATIVOS</vt:lpstr>
      <vt:lpstr>COMPARATIVO</vt:lpstr>
      <vt:lpstr>INFORME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Veloza</dc:creator>
  <cp:lastModifiedBy>Elias Veloza</cp:lastModifiedBy>
  <dcterms:created xsi:type="dcterms:W3CDTF">2024-10-29T01:08:00Z</dcterms:created>
  <dcterms:modified xsi:type="dcterms:W3CDTF">2024-10-29T14:13:31Z</dcterms:modified>
</cp:coreProperties>
</file>